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sv2\01共有\財政部\01 財政課\★02 財政係\006.各種定期調査関係\【8月中旬・3月上旬-健】財政状況資料集\R7\R80302-Fw 【県市町村振興課財政企画室：〆310(火)】令和６年度財政状況資料集の作成等について（依頼）\4-県に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C35" i="10"/>
  <c r="CO34" i="10"/>
  <c r="U34" i="10"/>
  <c r="U35" i="10" s="1"/>
  <c r="U36" i="10" s="1"/>
  <c r="U37" i="10" s="1"/>
  <c r="C34" i="10"/>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<sst xmlns="http://schemas.openxmlformats.org/spreadsheetml/2006/main" count="1096" uniqueCount="578">
  <si>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</si>
  <si>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</si>
  <si>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</si>
  <si>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</si>
  <si>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</si>
  <si>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</si>
  <si>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</si>
  <si>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</si>
  <si>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</si>
  <si>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</si>
  <si>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</si>
  <si>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</si>
  <si>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</si>
  <si>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</si>
  <si>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</si>
  <si>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</si>
  <si>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</si>
  <si>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</si>
  <si>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</si>
  <si>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</si>
  <si>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</si>
  <si>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</si>
  <si>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</si>
  <si>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</si>
  <si>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</si>
  <si>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</si>
  <si>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</si>
  <si>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</si>
  <si>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</si>
  <si>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</si>
  <si>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</si>
  <si>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</si>
  <si>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</si>
  <si>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</si>
  <si>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</si>
  <si>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</si>
  <si>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</si>
  <si>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</si>
  <si>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</si>
  <si>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</si>
  <si>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</si>
  <si>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</si>
  <si>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</si>
  <si>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</si>
  <si>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</si>
  <si>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</si>
  <si>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</si>
  <si>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</si>
  <si>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</si>
  <si>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</si>
  <si>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</si>
  <si>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</si>
  <si>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</si>
  <si>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</si>
  <si>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</si>
  <si>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</si>
  <si>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</si>
  <si>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</si>
  <si>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</si>
  <si>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</si>
  <si>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</si>
  <si>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</si>
  <si>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</si>
  <si>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</si>
  <si>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</si>
  <si>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</si>
  <si>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</si>
  <si>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</si>
  <si>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</si>
  <si>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</si>
  <si>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</si>
  <si>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</si>
  <si>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</si>
  <si>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</si>
  <si>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</si>
  <si>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</si>
  <si>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</si>
  <si>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</si>
  <si>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</si>
  <si>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</si>
  <si>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</si>
  <si>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</si>
  <si>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</si>
  <si>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</si>
  <si>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</si>
  <si>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</si>
  <si>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</si>
  <si>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</si>
  <si>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</si>
  <si>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</si>
  <si>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</si>
  <si>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</si>
  <si>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</si>
  <si>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</si>
  <si>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</si>
  <si>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</si>
  <si>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</si>
  <si>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</si>
  <si>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</si>
  <si>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</si>
  <si>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</si>
  <si>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</si>
  <si>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</si>
  <si>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</si>
  <si>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</si>
  <si>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</si>
  <si>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</si>
  <si>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</si>
  <si>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</si>
  <si>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</si>
  <si>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</si>
  <si>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</si>
  <si>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</si>
  <si>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</si>
  <si>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</si>
  <si>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</si>
  <si>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</si>
  <si>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</si>
  <si>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</si>
  <si>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</si>
  <si>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</si>
  <si>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</si>
  <si>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</si>
  <si>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</si>
  <si>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</si>
  <si>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</si>
  <si>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</si>
  <si>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</si>
  <si>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</si>
  <si>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</si>
  <si>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</si>
  <si>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</si>
  <si>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</si>
  <si>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</si>
  <si>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</si>
  <si>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</si>
  <si>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</si>
  <si>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</si>
  <si>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</si>
  <si>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</si>
  <si>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</si>
  <si>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</si>
  <si>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</si>
  <si>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</si>
  <si>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</si>
  <si>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</si>
  <si>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</si>
  <si>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</si>
  <si>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</si>
  <si>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</si>
  <si>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</si>
  <si>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</si>
  <si>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</si>
  <si>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</si>
  <si>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</si>
  <si>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</si>
  <si>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</si>
  <si>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</si>
  <si>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</si>
  <si>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</si>
  <si>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</si>
  <si>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</si>
  <si>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</si>
  <si>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</si>
  <si>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</si>
  <si>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</si>
  <si>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</si>
  <si>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</si>
  <si>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</si>
  <si>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</si>
  <si>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</si>
  <si>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</si>
  <si>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</si>
  <si>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</si>
  <si>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</si>
  <si>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</si>
  <si>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</si>
  <si>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</si>
  <si>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</si>
  <si>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</si>
  <si>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</si>
  <si>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</si>
  <si>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</si>
  <si>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</si>
  <si>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</si>
  <si>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</si>
  <si>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</si>
  <si>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</si>
  <si>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</si>
  <si>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</si>
  <si>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</si>
  <si>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</si>
  <si>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</si>
  <si>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</si>
  <si>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</si>
  <si>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</si>
  <si>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</si>
  <si>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</si>
  <si>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</si>
  <si>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</si>
  <si>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</si>
  <si>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</si>
  <si>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</si>
  <si>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山梨県甲斐市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</si>
  <si>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</si>
  <si>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</si>
  <si>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</si>
  <si>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</si>
  <si>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</si>
  <si>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</si>
  <si>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</si>
  <si>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</si>
  <si>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</si>
  <si>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</si>
  <si>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</si>
  <si>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</si>
  <si>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</si>
  <si>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</si>
  <si>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</si>
  <si>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</si>
  <si>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</si>
  <si>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</si>
  <si>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</si>
  <si>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</si>
  <si>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</si>
  <si>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</si>
  <si>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</si>
  <si>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</si>
  <si>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</si>
  <si>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</si>
  <si>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</si>
  <si>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</si>
  <si>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</si>
  <si>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</si>
  <si>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</si>
  <si>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</si>
  <si>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</si>
  <si>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</si>
  <si>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</si>
  <si>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</si>
  <si>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</si>
  <si>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</si>
  <si>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</si>
  <si>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</si>
  <si>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</si>
  <si>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</si>
  <si>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</si>
  <si>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</si>
  <si>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</si>
  <si>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</si>
  <si>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</si>
  <si>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</si>
  <si>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</si>
  <si>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</si>
  <si>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</si>
  <si>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</si>
  <si>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</si>
  <si>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</si>
  <si>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</si>
  <si>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</si>
  <si>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</si>
  <si>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</si>
  <si>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</si>
  <si>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</si>
  <si>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</si>
  <si>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</si>
  <si>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</si>
  <si>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</si>
  <si>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</si>
  <si>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</si>
  <si>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</si>
  <si>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</si>
  <si>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</si>
  <si>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</si>
  <si>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</si>
  <si>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</si>
  <si>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</si>
  <si>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</si>
  <si>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</si>
  <si>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</si>
  <si>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</si>
  <si>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</si>
  <si>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</si>
  <si>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</si>
  <si>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</si>
  <si>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</si>
  <si>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</si>
  <si>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</si>
  <si>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</si>
  <si>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</si>
  <si>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</si>
  <si>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</si>
  <si>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</si>
  <si>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</si>
  <si>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</si>
  <si>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</si>
  <si>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</si>
  <si>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</si>
  <si>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</si>
  <si>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</si>
  <si>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</si>
  <si>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</si>
  <si>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</si>
  <si>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</si>
  <si>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</si>
  <si>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</si>
  <si>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</si>
  <si>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</si>
  <si>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</si>
  <si>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</si>
  <si>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</si>
  <si>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</si>
  <si>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</si>
  <si>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</si>
  <si>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</si>
  <si>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</si>
  <si>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</si>
  <si>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</si>
  <si>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</si>
  <si>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</si>
  <si>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</si>
  <si>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</si>
  <si>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</si>
  <si>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</si>
  <si>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</si>
  <si>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</si>
  <si>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</si>
  <si>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</si>
  <si>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</si>
  <si>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</si>
  <si>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</si>
  <si>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</si>
  <si>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</si>
  <si>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</si>
  <si>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</si>
  <si>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</si>
  <si>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</si>
  <si>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</si>
  <si>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</si>
  <si>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</si>
  <si>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</si>
  <si>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</si>
  <si>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</si>
  <si>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</si>
  <si>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</si>
  <si>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</si>
  <si>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</si>
  <si>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</si>
  <si>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</si>
  <si>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</si>
  <si>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</si>
  <si>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</si>
  <si>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</si>
  <si>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</si>
  <si>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山梨県甲斐市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</si>
  <si>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</si>
  <si>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</si>
  <si>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</si>
  <si>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</si>
  <si>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</si>
  <si>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</si>
  <si>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</si>
  <si>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</si>
  <si>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</si>
  <si>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</si>
  <si>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</si>
  <si>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</si>
  <si>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</si>
  <si>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</si>
  <si>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</si>
  <si>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</si>
  <si>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</si>
  <si>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</si>
  <si>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</si>
  <si>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</si>
  <si>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地域し尿処理施設特別会計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</si>
  <si>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</si>
  <si>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</si>
  <si>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</si>
  <si>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</si>
  <si>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</si>
  <si>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</si>
  <si>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</si>
  <si>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</si>
  <si>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</si>
  <si>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</si>
  <si>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</si>
  <si>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</si>
  <si>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</si>
  <si>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</si>
  <si>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</si>
  <si>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</si>
  <si>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介護サービス特別会計</t>
    <phoneticPr fontId="5"/>
  </si>
  <si>
    <t>水道事業会計</t>
    <phoneticPr fontId="5"/>
  </si>
  <si>
    <t>法適用企業</t>
    <phoneticPr fontId="5"/>
  </si>
  <si>
    <t>簡易水道事業会計</t>
    <phoneticPr fontId="5"/>
  </si>
  <si>
    <t>下水道事業会計</t>
    <phoneticPr fontId="5"/>
  </si>
  <si>
    <t>戸別合併処理浄化槽事業会計</t>
    <phoneticPr fontId="5"/>
  </si>
  <si>
    <t>農業集落排水事業特別会計</t>
    <phoneticPr fontId="5"/>
  </si>
  <si>
    <t>法非適用企業</t>
    <phoneticPr fontId="5"/>
  </si>
  <si>
    <t>宅地開発事業特別会計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</si>
  <si>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</si>
  <si>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</si>
  <si>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</si>
  <si>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</si>
  <si>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</si>
  <si>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</si>
  <si>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</si>
  <si>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</si>
  <si>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</si>
  <si>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</si>
  <si>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</si>
  <si>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</si>
  <si>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</si>
  <si>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</si>
  <si>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</si>
  <si>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</si>
  <si>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</si>
  <si>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</si>
  <si>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</si>
  <si>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</si>
  <si>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</si>
  <si>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</si>
  <si>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</si>
  <si>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</si>
  <si>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</si>
  <si>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</si>
  <si>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</si>
  <si>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</si>
  <si>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</si>
  <si>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</si>
  <si>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</si>
  <si>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</si>
  <si>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</si>
  <si>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</si>
  <si>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</si>
  <si>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</si>
  <si>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</si>
  <si>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</si>
  <si>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</si>
  <si>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</si>
  <si>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</si>
  <si>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</si>
  <si>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</si>
  <si>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</si>
  <si>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</si>
  <si>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</si>
  <si>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</si>
  <si>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</si>
  <si>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</si>
  <si>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</si>
  <si>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</si>
  <si>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</si>
  <si>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</si>
  <si>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</si>
  <si>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</si>
  <si>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</si>
  <si>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</si>
  <si>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</si>
  <si>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</si>
  <si>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</si>
  <si>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</si>
  <si>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</si>
  <si>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</si>
  <si>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</si>
  <si>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</si>
  <si>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</si>
  <si>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</si>
  <si>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</si>
  <si>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</si>
  <si>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</si>
  <si>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</si>
  <si>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</si>
  <si>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</si>
  <si>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</si>
  <si>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</si>
  <si>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</si>
  <si>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</si>
  <si>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</si>
  <si>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</si>
  <si>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</si>
  <si>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</si>
  <si>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</si>
  <si>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</si>
  <si>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</si>
  <si>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</si>
  <si>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</si>
  <si>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</si>
  <si>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</si>
  <si>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</si>
  <si>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</si>
  <si>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</si>
  <si>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</si>
  <si>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</si>
  <si>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</si>
  <si>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</si>
  <si>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</si>
  <si>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</si>
  <si>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</si>
  <si>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</si>
  <si>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</si>
  <si>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</si>
  <si>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</si>
  <si>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</si>
  <si>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</si>
  <si>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</si>
  <si>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</si>
  <si>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</si>
  <si>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</si>
  <si>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</si>
  <si>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</si>
  <si>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</si>
  <si>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</si>
  <si>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</si>
  <si>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</si>
  <si>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</si>
  <si>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</si>
  <si>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</si>
  <si>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</si>
  <si>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</si>
  <si>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</si>
  <si>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</si>
  <si>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</si>
  <si>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</si>
  <si>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</si>
  <si>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</si>
  <si>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</si>
  <si>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</si>
  <si>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</si>
  <si>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</si>
  <si>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</si>
  <si>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</si>
  <si>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</si>
  <si>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</si>
  <si>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</si>
  <si>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</si>
  <si>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1.53</t>
  </si>
  <si>
    <t>▲ 2.51</t>
  </si>
  <si>
    <t>一般会計</t>
  </si>
  <si>
    <t>水道事業会計</t>
  </si>
  <si>
    <t>下水道事業会計</t>
  </si>
  <si>
    <t>介護保険特別会計</t>
  </si>
  <si>
    <t>国民健康保険特別会計</t>
  </si>
  <si>
    <t>簡易水道事業会計</t>
  </si>
  <si>
    <t>戸別合併処理浄化槽事業会計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</si>
  <si>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</si>
  <si>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</si>
  <si>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</si>
  <si>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</si>
  <si>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</si>
  <si>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</si>
  <si>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</si>
  <si>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</si>
  <si>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</si>
  <si>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甲府地区広域行政事務組合（一般会計）</t>
    <rPh sb="0" eb="2">
      <t>コウフ</t>
    </rPh>
    <rPh sb="2" eb="4">
      <t>チク</t>
    </rPh>
    <rPh sb="4" eb="6">
      <t>コウイキ</t>
    </rPh>
    <rPh sb="6" eb="8">
      <t>ギョウセイ</t>
    </rPh>
    <rPh sb="8" eb="10">
      <t>ジム</t>
    </rPh>
    <rPh sb="10" eb="12">
      <t>クミアイ</t>
    </rPh>
    <rPh sb="13" eb="15">
      <t>イッパン</t>
    </rPh>
    <rPh sb="15" eb="17">
      <t>カイケイ</t>
    </rPh>
    <phoneticPr fontId="38"/>
  </si>
  <si>
    <t>甲府地区広域行政事務組合（消防事業特別会計）</t>
    <rPh sb="0" eb="2">
      <t>コウフ</t>
    </rPh>
    <rPh sb="2" eb="4">
      <t>チク</t>
    </rPh>
    <rPh sb="4" eb="6">
      <t>コウイキ</t>
    </rPh>
    <rPh sb="6" eb="8">
      <t>ギョウセイ</t>
    </rPh>
    <rPh sb="8" eb="10">
      <t>ジム</t>
    </rPh>
    <rPh sb="10" eb="12">
      <t>クミアイ</t>
    </rPh>
    <rPh sb="13" eb="15">
      <t>ショウボウ</t>
    </rPh>
    <rPh sb="15" eb="17">
      <t>ジギョウ</t>
    </rPh>
    <rPh sb="17" eb="19">
      <t>トクベツ</t>
    </rPh>
    <rPh sb="19" eb="21">
      <t>カイケイ</t>
    </rPh>
    <phoneticPr fontId="38"/>
  </si>
  <si>
    <t>甲府地区広域行政事務組合（国母公園管理事業特別会計）</t>
    <rPh sb="0" eb="2">
      <t>コウフ</t>
    </rPh>
    <rPh sb="2" eb="4">
      <t>チク</t>
    </rPh>
    <rPh sb="4" eb="6">
      <t>コウイキ</t>
    </rPh>
    <rPh sb="6" eb="8">
      <t>ギョウセイ</t>
    </rPh>
    <rPh sb="8" eb="10">
      <t>ジム</t>
    </rPh>
    <rPh sb="10" eb="12">
      <t>クミアイ</t>
    </rPh>
    <rPh sb="13" eb="15">
      <t>コクボ</t>
    </rPh>
    <rPh sb="15" eb="17">
      <t>コウエン</t>
    </rPh>
    <rPh sb="17" eb="19">
      <t>カンリ</t>
    </rPh>
    <rPh sb="19" eb="21">
      <t>ジギョウ</t>
    </rPh>
    <rPh sb="21" eb="23">
      <t>トクベツ</t>
    </rPh>
    <rPh sb="23" eb="25">
      <t>カイケイ</t>
    </rPh>
    <phoneticPr fontId="38"/>
  </si>
  <si>
    <t>中巨摩地区広域事務組合（一般会計）</t>
    <rPh sb="0" eb="3">
      <t>ナカコマ</t>
    </rPh>
    <rPh sb="3" eb="5">
      <t>チク</t>
    </rPh>
    <rPh sb="5" eb="7">
      <t>コウイキ</t>
    </rPh>
    <rPh sb="7" eb="9">
      <t>ジム</t>
    </rPh>
    <rPh sb="9" eb="11">
      <t>クミアイ</t>
    </rPh>
    <rPh sb="12" eb="14">
      <t>イッパン</t>
    </rPh>
    <rPh sb="14" eb="16">
      <t>カイケイ</t>
    </rPh>
    <phoneticPr fontId="38"/>
  </si>
  <si>
    <t>中巨摩地区広域事務組合（ごみ処理事業特別会計）</t>
    <rPh sb="0" eb="3">
      <t>ナカコマ</t>
    </rPh>
    <rPh sb="3" eb="5">
      <t>チク</t>
    </rPh>
    <rPh sb="5" eb="7">
      <t>コウイキ</t>
    </rPh>
    <rPh sb="7" eb="9">
      <t>ジム</t>
    </rPh>
    <rPh sb="9" eb="11">
      <t>クミアイ</t>
    </rPh>
    <rPh sb="14" eb="16">
      <t>ショリ</t>
    </rPh>
    <rPh sb="16" eb="18">
      <t>ジギョウ</t>
    </rPh>
    <rPh sb="18" eb="20">
      <t>トクベツ</t>
    </rPh>
    <rPh sb="20" eb="22">
      <t>カイケイ</t>
    </rPh>
    <phoneticPr fontId="38"/>
  </si>
  <si>
    <t>中巨摩地区広域事務組合（地区公園事業特別会計）</t>
    <rPh sb="0" eb="3">
      <t>ナカコマ</t>
    </rPh>
    <rPh sb="3" eb="5">
      <t>チク</t>
    </rPh>
    <rPh sb="5" eb="7">
      <t>コウイキ</t>
    </rPh>
    <rPh sb="7" eb="9">
      <t>ジム</t>
    </rPh>
    <rPh sb="9" eb="11">
      <t>クミアイ</t>
    </rPh>
    <rPh sb="12" eb="14">
      <t>チク</t>
    </rPh>
    <rPh sb="14" eb="16">
      <t>コウエン</t>
    </rPh>
    <rPh sb="16" eb="18">
      <t>ジギョウ</t>
    </rPh>
    <rPh sb="18" eb="20">
      <t>トクベツ</t>
    </rPh>
    <rPh sb="20" eb="22">
      <t>カイケイ</t>
    </rPh>
    <phoneticPr fontId="38"/>
  </si>
  <si>
    <t>中巨摩地区広域事務組合（老人福祉事業特別会計）</t>
    <rPh sb="0" eb="3">
      <t>ナカコマ</t>
    </rPh>
    <rPh sb="3" eb="5">
      <t>チク</t>
    </rPh>
    <rPh sb="5" eb="7">
      <t>コウイキ</t>
    </rPh>
    <rPh sb="7" eb="9">
      <t>ジム</t>
    </rPh>
    <rPh sb="9" eb="11">
      <t>クミアイ</t>
    </rPh>
    <rPh sb="12" eb="14">
      <t>ロウジン</t>
    </rPh>
    <rPh sb="14" eb="16">
      <t>フクシ</t>
    </rPh>
    <rPh sb="16" eb="18">
      <t>ジギョウ</t>
    </rPh>
    <rPh sb="18" eb="20">
      <t>トクベツ</t>
    </rPh>
    <rPh sb="20" eb="22">
      <t>カイケイ</t>
    </rPh>
    <phoneticPr fontId="38"/>
  </si>
  <si>
    <t>中巨摩地区広域事務組合（勤労青年センター事業特別会計）</t>
    <rPh sb="0" eb="3">
      <t>ナカコマ</t>
    </rPh>
    <rPh sb="3" eb="5">
      <t>チク</t>
    </rPh>
    <rPh sb="5" eb="7">
      <t>コウイキ</t>
    </rPh>
    <rPh sb="7" eb="9">
      <t>ジム</t>
    </rPh>
    <rPh sb="9" eb="11">
      <t>クミアイ</t>
    </rPh>
    <rPh sb="12" eb="14">
      <t>キンロウ</t>
    </rPh>
    <rPh sb="14" eb="16">
      <t>セイネン</t>
    </rPh>
    <rPh sb="20" eb="22">
      <t>ジギョウ</t>
    </rPh>
    <rPh sb="22" eb="24">
      <t>トクベツ</t>
    </rPh>
    <rPh sb="24" eb="26">
      <t>カイケイ</t>
    </rPh>
    <phoneticPr fontId="38"/>
  </si>
  <si>
    <t>中巨摩地区広域事務組合（し尿処理事業特別会計）</t>
    <rPh sb="0" eb="3">
      <t>ナカコマ</t>
    </rPh>
    <rPh sb="3" eb="5">
      <t>チク</t>
    </rPh>
    <rPh sb="5" eb="7">
      <t>コウイキ</t>
    </rPh>
    <rPh sb="7" eb="9">
      <t>ジム</t>
    </rPh>
    <rPh sb="9" eb="11">
      <t>クミアイ</t>
    </rPh>
    <rPh sb="13" eb="14">
      <t>ニョウ</t>
    </rPh>
    <rPh sb="14" eb="16">
      <t>ショリ</t>
    </rPh>
    <rPh sb="16" eb="18">
      <t>ジギョウ</t>
    </rPh>
    <rPh sb="18" eb="20">
      <t>トクベツ</t>
    </rPh>
    <rPh sb="20" eb="22">
      <t>カイケイ</t>
    </rPh>
    <phoneticPr fontId="38"/>
  </si>
  <si>
    <t>峡北広域行政事務組合（一般会計）</t>
    <rPh sb="0" eb="2">
      <t>キョウホク</t>
    </rPh>
    <rPh sb="2" eb="4">
      <t>コウイキ</t>
    </rPh>
    <rPh sb="4" eb="6">
      <t>ギョウセイ</t>
    </rPh>
    <rPh sb="6" eb="8">
      <t>ジム</t>
    </rPh>
    <rPh sb="8" eb="10">
      <t>クミアイ</t>
    </rPh>
    <rPh sb="11" eb="13">
      <t>イッパン</t>
    </rPh>
    <rPh sb="13" eb="15">
      <t>カイケイ</t>
    </rPh>
    <phoneticPr fontId="38"/>
  </si>
  <si>
    <t>峡北広域行政事務組合（常備消防特別会計）</t>
    <rPh sb="0" eb="2">
      <t>キョウホク</t>
    </rPh>
    <rPh sb="2" eb="4">
      <t>コウイキ</t>
    </rPh>
    <rPh sb="4" eb="6">
      <t>ギョウセイ</t>
    </rPh>
    <rPh sb="6" eb="8">
      <t>ジム</t>
    </rPh>
    <rPh sb="8" eb="10">
      <t>クミアイ</t>
    </rPh>
    <rPh sb="11" eb="13">
      <t>ジョウビ</t>
    </rPh>
    <rPh sb="13" eb="15">
      <t>ショウボウ</t>
    </rPh>
    <rPh sb="15" eb="17">
      <t>トクベツ</t>
    </rPh>
    <rPh sb="17" eb="19">
      <t>カイケイ</t>
    </rPh>
    <phoneticPr fontId="38"/>
  </si>
  <si>
    <t>峡北広域行政事務組合（ごみ処理特別会計）</t>
    <rPh sb="0" eb="2">
      <t>キョウホク</t>
    </rPh>
    <rPh sb="2" eb="4">
      <t>コウイキ</t>
    </rPh>
    <rPh sb="4" eb="6">
      <t>ギョウセイ</t>
    </rPh>
    <rPh sb="6" eb="8">
      <t>ジム</t>
    </rPh>
    <rPh sb="8" eb="10">
      <t>クミアイ</t>
    </rPh>
    <rPh sb="13" eb="15">
      <t>ショリ</t>
    </rPh>
    <rPh sb="15" eb="17">
      <t>トクベツ</t>
    </rPh>
    <rPh sb="17" eb="19">
      <t>カイケイ</t>
    </rPh>
    <phoneticPr fontId="38"/>
  </si>
  <si>
    <t>峡北広域行政事務組合（し尿処理特別会計）</t>
    <rPh sb="0" eb="2">
      <t>キョウホク</t>
    </rPh>
    <rPh sb="2" eb="4">
      <t>コウイキ</t>
    </rPh>
    <rPh sb="4" eb="6">
      <t>ギョウセイ</t>
    </rPh>
    <rPh sb="6" eb="8">
      <t>ジム</t>
    </rPh>
    <rPh sb="8" eb="10">
      <t>クミアイ</t>
    </rPh>
    <rPh sb="12" eb="13">
      <t>ニョウ</t>
    </rPh>
    <rPh sb="13" eb="15">
      <t>ショリ</t>
    </rPh>
    <rPh sb="15" eb="17">
      <t>トクベツ</t>
    </rPh>
    <rPh sb="17" eb="19">
      <t>カイケイ</t>
    </rPh>
    <phoneticPr fontId="38"/>
  </si>
  <si>
    <t>山梨県市町村総合事務組合（一般会計外4会計）</t>
    <rPh sb="0" eb="3">
      <t>ヤマナシケン</t>
    </rPh>
    <rPh sb="3" eb="6">
      <t>シチョウソン</t>
    </rPh>
    <rPh sb="6" eb="8">
      <t>ソウゴウ</t>
    </rPh>
    <rPh sb="8" eb="10">
      <t>ジム</t>
    </rPh>
    <rPh sb="10" eb="12">
      <t>クミアイ</t>
    </rPh>
    <rPh sb="13" eb="15">
      <t>イッパン</t>
    </rPh>
    <rPh sb="15" eb="17">
      <t>カイケイ</t>
    </rPh>
    <rPh sb="17" eb="18">
      <t>ホカ</t>
    </rPh>
    <rPh sb="19" eb="21">
      <t>カイケイ</t>
    </rPh>
    <phoneticPr fontId="38"/>
  </si>
  <si>
    <t>峡北地区広域水道企業団（水道用水供給事業会計）</t>
    <rPh sb="0" eb="2">
      <t>キョウホク</t>
    </rPh>
    <rPh sb="2" eb="4">
      <t>チク</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38"/>
  </si>
  <si>
    <t>山梨西部広域環境組合（一般会計）</t>
    <rPh sb="0" eb="2">
      <t>ヤマナシ</t>
    </rPh>
    <rPh sb="2" eb="4">
      <t>セイブ</t>
    </rPh>
    <rPh sb="4" eb="6">
      <t>コウイキ</t>
    </rPh>
    <rPh sb="6" eb="8">
      <t>カンキョウ</t>
    </rPh>
    <rPh sb="8" eb="10">
      <t>クミアイ</t>
    </rPh>
    <rPh sb="11" eb="13">
      <t>イッパン</t>
    </rPh>
    <rPh sb="13" eb="15">
      <t>カイケイ</t>
    </rPh>
    <phoneticPr fontId="38"/>
  </si>
  <si>
    <t>-</t>
    <phoneticPr fontId="2"/>
  </si>
  <si>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38"/>
  </si>
  <si>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6">
      <t>コウレイシャイリョウトクベツカイケイ</t>
    </rPh>
    <rPh sb="24" eb="26">
      <t>カイケイ</t>
    </rPh>
    <phoneticPr fontId="38"/>
  </si>
  <si>
    <t>まちづくり振興基金</t>
    <phoneticPr fontId="5"/>
  </si>
  <si>
    <t>公共施設等整備基金</t>
    <phoneticPr fontId="38"/>
  </si>
  <si>
    <t>地域福祉基金</t>
    <phoneticPr fontId="38"/>
  </si>
  <si>
    <t>地域振興基金</t>
    <phoneticPr fontId="38"/>
  </si>
  <si>
    <t>市営住宅事業基金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</si>
</sst>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5569-42E0-92BA-680A329AC5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30965</c:v>
                </c:pt>
                <c:pt idx="1">
                  <c:v>46378</c:v>
                </c:pt>
                <c:pt idx="2">
                  <c:v>32337</c:v>
                </c:pt>
                <c:pt idx="3">
                  <c:v>52930</c:v>
                </c:pt>
                <c:pt idx="4">
                  <c:v>23601</c:v>
                </c:pt>
              </c:numCache>
            </c:numRef>
          </c:val>
          <c:smooth val="0"/>
          <c:extLst>
            <c:ext xmlns:c16="http://schemas.microsoft.com/office/drawing/2014/chart" uri="{C3380CC4-5D6E-409C-BE32-E72D297353CC}">
              <c16:uniqueId val="{00000001-5569-42E0-92BA-680A329AC5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8.4700000000000006</c:v>
                </c:pt>
                <c:pt idx="1">
                  <c:v>9.7200000000000006</c:v>
                </c:pt>
                <c:pt idx="2">
                  <c:v>10.09</c:v>
                </c:pt>
                <c:pt idx="3">
                  <c:v>9.3699999999999992</c:v>
                </c:pt>
                <c:pt idx="4">
                  <c:v>9.42</c:v>
                </c:pt>
              </c:numCache>
            </c:numRef>
          </c:val>
          <c:extLst>
            <c:ext xmlns:c16="http://schemas.microsoft.com/office/drawing/2014/chart" uri="{C3380CC4-5D6E-409C-BE32-E72D297353CC}">
              <c16:uniqueId val="{00000000-4AF8-4429-9671-C3FE6F0FFE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21.15</c:v>
                </c:pt>
                <c:pt idx="1">
                  <c:v>24.86</c:v>
                </c:pt>
                <c:pt idx="2">
                  <c:v>29.53</c:v>
                </c:pt>
                <c:pt idx="3">
                  <c:v>26.86</c:v>
                </c:pt>
                <c:pt idx="4">
                  <c:v>27.32</c:v>
                </c:pt>
              </c:numCache>
            </c:numRef>
          </c:val>
          <c:extLst>
            <c:ext xmlns:c16="http://schemas.microsoft.com/office/drawing/2014/chart" uri="{C3380CC4-5D6E-409C-BE32-E72D297353CC}">
              <c16:uniqueId val="{00000001-4AF8-4429-9671-C3FE6F0FFE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c:v>
                </c:pt>
                <c:pt idx="1">
                  <c:v>6.51</c:v>
                </c:pt>
                <c:pt idx="2">
                  <c:v>4.3</c:v>
                </c:pt>
                <c:pt idx="3">
                  <c:v>-2.5099999999999998</c:v>
                </c:pt>
                <c:pt idx="4">
                  <c:v>1.43</c:v>
                </c:pt>
              </c:numCache>
            </c:numRef>
          </c:val>
          <c:smooth val="0"/>
          <c:extLst>
            <c:ext xmlns:c16="http://schemas.microsoft.com/office/drawing/2014/chart" uri="{C3380CC4-5D6E-409C-BE32-E72D297353CC}">
              <c16:uniqueId val="{00000002-4AF8-4429-9671-C3FE6F0FFE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0.16</c:v>
                </c:pt>
                <c:pt idx="8">
                  <c:v>#N/A</c:v>
                </c:pt>
                <c:pt idx="9">
                  <c:v>0.01</c:v>
                </c:pt>
              </c:numCache>
            </c:numRef>
          </c:val>
          <c:extLst>
            <c:ext xmlns:c16="http://schemas.microsoft.com/office/drawing/2014/chart" uri="{C3380CC4-5D6E-409C-BE32-E72D297353CC}">
              <c16:uniqueId val="{00000000-FC89-412C-9591-0E9BFB0D64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89-412C-9591-0E9BFB0D644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0.04</c:v>
                </c:pt>
                <c:pt idx="8">
                  <c:v>#N/A</c:v>
                </c:pt>
                <c:pt idx="9">
                  <c:v>0.01</c:v>
                </c:pt>
              </c:numCache>
            </c:numRef>
          </c:val>
          <c:extLst>
            <c:ext xmlns:c16="http://schemas.microsoft.com/office/drawing/2014/chart" uri="{C3380CC4-5D6E-409C-BE32-E72D297353CC}">
              <c16:uniqueId val="{00000002-FC89-412C-9591-0E9BFB0D644D}"/>
            </c:ext>
          </c:extLst>
        </c:ser>
        <c:ser>
          <c:idx val="3"/>
          <c:order val="3"/>
          <c:tx>
            <c:strRef>
              <c:f>データシート!$A$30</c:f>
              <c:strCache>
                <c:ptCount val="1"/>
                <c:pt idx="0">
                  <c:v>戸別合併処理浄化槽事業会計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0.02</c:v>
                </c:pt>
              </c:numCache>
            </c:numRef>
          </c:val>
          <c:extLst>
            <c:ext xmlns:c16="http://schemas.microsoft.com/office/drawing/2014/chart" uri="{C3380CC4-5D6E-409C-BE32-E72D297353CC}">
              <c16:uniqueId val="{00000003-FC89-412C-9591-0E9BFB0D644D}"/>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0.03</c:v>
                </c:pt>
                <c:pt idx="6">
                  <c:v>#N/A</c:v>
                </c:pt>
                <c:pt idx="7">
                  <c:v>7.0000000000000007E-2</c:v>
                </c:pt>
                <c:pt idx="8">
                  <c:v>#N/A</c:v>
                </c:pt>
                <c:pt idx="9">
                  <c:v>0.11</c:v>
                </c:pt>
              </c:numCache>
            </c:numRef>
          </c:val>
          <c:extLst>
            <c:ext xmlns:c16="http://schemas.microsoft.com/office/drawing/2014/chart" uri="{C3380CC4-5D6E-409C-BE32-E72D297353CC}">
              <c16:uniqueId val="{00000004-FC89-412C-9591-0E9BFB0D644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0.35</c:v>
                </c:pt>
                <c:pt idx="4">
                  <c:v>#N/A</c:v>
                </c:pt>
                <c:pt idx="5">
                  <c:v>0.08</c:v>
                </c:pt>
                <c:pt idx="6">
                  <c:v>#N/A</c:v>
                </c:pt>
                <c:pt idx="7">
                  <c:v>0.45</c:v>
                </c:pt>
                <c:pt idx="8">
                  <c:v>#N/A</c:v>
                </c:pt>
                <c:pt idx="9">
                  <c:v>0.23</c:v>
                </c:pt>
              </c:numCache>
            </c:numRef>
          </c:val>
          <c:extLst>
            <c:ext xmlns:c16="http://schemas.microsoft.com/office/drawing/2014/chart" uri="{C3380CC4-5D6E-409C-BE32-E72D297353CC}">
              <c16:uniqueId val="{00000005-FC89-412C-9591-0E9BFB0D644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c:v>
                </c:pt>
                <c:pt idx="2">
                  <c:v>#N/A</c:v>
                </c:pt>
                <c:pt idx="3">
                  <c:v>0.5</c:v>
                </c:pt>
                <c:pt idx="4">
                  <c:v>#N/A</c:v>
                </c:pt>
                <c:pt idx="5">
                  <c:v>0.61</c:v>
                </c:pt>
                <c:pt idx="6">
                  <c:v>#N/A</c:v>
                </c:pt>
                <c:pt idx="7">
                  <c:v>0.53</c:v>
                </c:pt>
                <c:pt idx="8">
                  <c:v>#N/A</c:v>
                </c:pt>
                <c:pt idx="9">
                  <c:v>0.55000000000000004</c:v>
                </c:pt>
              </c:numCache>
            </c:numRef>
          </c:val>
          <c:extLst>
            <c:ext xmlns:c16="http://schemas.microsoft.com/office/drawing/2014/chart" uri="{C3380CC4-5D6E-409C-BE32-E72D297353CC}">
              <c16:uniqueId val="{00000006-FC89-412C-9591-0E9BFB0D644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1.36</c:v>
                </c:pt>
                <c:pt idx="2">
                  <c:v>#N/A</c:v>
                </c:pt>
                <c:pt idx="3">
                  <c:v>1.25</c:v>
                </c:pt>
                <c:pt idx="4">
                  <c:v>#N/A</c:v>
                </c:pt>
                <c:pt idx="5">
                  <c:v>1.43</c:v>
                </c:pt>
                <c:pt idx="6">
                  <c:v>#N/A</c:v>
                </c:pt>
                <c:pt idx="7">
                  <c:v>3.24</c:v>
                </c:pt>
                <c:pt idx="8">
                  <c:v>#N/A</c:v>
                </c:pt>
                <c:pt idx="9">
                  <c:v>3.38</c:v>
                </c:pt>
              </c:numCache>
            </c:numRef>
          </c:val>
          <c:extLst>
            <c:ext xmlns:c16="http://schemas.microsoft.com/office/drawing/2014/chart" uri="{C3380CC4-5D6E-409C-BE32-E72D297353CC}">
              <c16:uniqueId val="{00000007-FC89-412C-9591-0E9BFB0D644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6.97</c:v>
                </c:pt>
                <c:pt idx="2">
                  <c:v>#N/A</c:v>
                </c:pt>
                <c:pt idx="3">
                  <c:v>6.87</c:v>
                </c:pt>
                <c:pt idx="4">
                  <c:v>#N/A</c:v>
                </c:pt>
                <c:pt idx="5">
                  <c:v>7.68</c:v>
                </c:pt>
                <c:pt idx="6">
                  <c:v>#N/A</c:v>
                </c:pt>
                <c:pt idx="7">
                  <c:v>7.33</c:v>
                </c:pt>
                <c:pt idx="8">
                  <c:v>#N/A</c:v>
                </c:pt>
                <c:pt idx="9">
                  <c:v>6.98</c:v>
                </c:pt>
              </c:numCache>
            </c:numRef>
          </c:val>
          <c:extLst>
            <c:ext xmlns:c16="http://schemas.microsoft.com/office/drawing/2014/chart" uri="{C3380CC4-5D6E-409C-BE32-E72D297353CC}">
              <c16:uniqueId val="{00000008-FC89-412C-9591-0E9BFB0D644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8.4499999999999993</c:v>
                </c:pt>
                <c:pt idx="2">
                  <c:v>#N/A</c:v>
                </c:pt>
                <c:pt idx="3">
                  <c:v>9.7100000000000009</c:v>
                </c:pt>
                <c:pt idx="4">
                  <c:v>#N/A</c:v>
                </c:pt>
                <c:pt idx="5">
                  <c:v>10.08</c:v>
                </c:pt>
                <c:pt idx="6">
                  <c:v>#N/A</c:v>
                </c:pt>
                <c:pt idx="7">
                  <c:v>9.36</c:v>
                </c:pt>
                <c:pt idx="8">
                  <c:v>#N/A</c:v>
                </c:pt>
                <c:pt idx="9">
                  <c:v>9.4</c:v>
                </c:pt>
              </c:numCache>
            </c:numRef>
          </c:val>
          <c:extLst>
            <c:ext xmlns:c16="http://schemas.microsoft.com/office/drawing/2014/chart" uri="{C3380CC4-5D6E-409C-BE32-E72D297353CC}">
              <c16:uniqueId val="{00000009-FC89-412C-9591-0E9BFB0D64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3107</c:v>
                </c:pt>
                <c:pt idx="5">
                  <c:v>2998</c:v>
                </c:pt>
                <c:pt idx="8">
                  <c:v>2886</c:v>
                </c:pt>
                <c:pt idx="11">
                  <c:v>2772</c:v>
                </c:pt>
                <c:pt idx="14">
                  <c:v>2689</c:v>
                </c:pt>
              </c:numCache>
            </c:numRef>
          </c:val>
          <c:extLst>
            <c:ext xmlns:c16="http://schemas.microsoft.com/office/drawing/2014/chart" uri="{C3380CC4-5D6E-409C-BE32-E72D297353CC}">
              <c16:uniqueId val="{00000000-ECB8-4E8D-B9A5-6E0D998940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B8-4E8D-B9A5-6E0D998940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ECB8-4E8D-B9A5-6E0D998940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99</c:v>
                </c:pt>
                <c:pt idx="3">
                  <c:v>108</c:v>
                </c:pt>
                <c:pt idx="6">
                  <c:v>122</c:v>
                </c:pt>
                <c:pt idx="9">
                  <c:v>122</c:v>
                </c:pt>
                <c:pt idx="12">
                  <c:v>104</c:v>
                </c:pt>
              </c:numCache>
            </c:numRef>
          </c:val>
          <c:extLst>
            <c:ext xmlns:c16="http://schemas.microsoft.com/office/drawing/2014/chart" uri="{C3380CC4-5D6E-409C-BE32-E72D297353CC}">
              <c16:uniqueId val="{00000003-ECB8-4E8D-B9A5-6E0D998940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887</c:v>
                </c:pt>
                <c:pt idx="3">
                  <c:v>906</c:v>
                </c:pt>
                <c:pt idx="6">
                  <c:v>887</c:v>
                </c:pt>
                <c:pt idx="9">
                  <c:v>883</c:v>
                </c:pt>
                <c:pt idx="12">
                  <c:v>825</c:v>
                </c:pt>
              </c:numCache>
            </c:numRef>
          </c:val>
          <c:extLst>
            <c:ext xmlns:c16="http://schemas.microsoft.com/office/drawing/2014/chart" uri="{C3380CC4-5D6E-409C-BE32-E72D297353CC}">
              <c16:uniqueId val="{00000004-ECB8-4E8D-B9A5-6E0D998940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B8-4E8D-B9A5-6E0D998940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B8-4E8D-B9A5-6E0D998940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2928</c:v>
                </c:pt>
                <c:pt idx="3">
                  <c:v>2751</c:v>
                </c:pt>
                <c:pt idx="6">
                  <c:v>2663</c:v>
                </c:pt>
                <c:pt idx="9">
                  <c:v>2595</c:v>
                </c:pt>
                <c:pt idx="12">
                  <c:v>2501</c:v>
                </c:pt>
              </c:numCache>
            </c:numRef>
          </c:val>
          <c:extLst>
            <c:ext xmlns:c16="http://schemas.microsoft.com/office/drawing/2014/chart" uri="{C3380CC4-5D6E-409C-BE32-E72D297353CC}">
              <c16:uniqueId val="{00000007-ECB8-4E8D-B9A5-6E0D998940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808</c:v>
                </c:pt>
                <c:pt idx="2">
                  <c:v>#N/A</c:v>
                </c:pt>
                <c:pt idx="3">
                  <c:v>#N/A</c:v>
                </c:pt>
                <c:pt idx="4">
                  <c:v>767</c:v>
                </c:pt>
                <c:pt idx="5">
                  <c:v>#N/A</c:v>
                </c:pt>
                <c:pt idx="6">
                  <c:v>#N/A</c:v>
                </c:pt>
                <c:pt idx="7">
                  <c:v>786</c:v>
                </c:pt>
                <c:pt idx="8">
                  <c:v>#N/A</c:v>
                </c:pt>
                <c:pt idx="9">
                  <c:v>#N/A</c:v>
                </c:pt>
                <c:pt idx="10">
                  <c:v>828</c:v>
                </c:pt>
                <c:pt idx="11">
                  <c:v>#N/A</c:v>
                </c:pt>
                <c:pt idx="12">
                  <c:v>#N/A</c:v>
                </c:pt>
                <c:pt idx="13">
                  <c:v>741</c:v>
                </c:pt>
                <c:pt idx="14">
                  <c:v>#N/A</c:v>
                </c:pt>
              </c:numCache>
            </c:numRef>
          </c:val>
          <c:smooth val="0"/>
          <c:extLst>
            <c:ext xmlns:c16="http://schemas.microsoft.com/office/drawing/2014/chart" uri="{C3380CC4-5D6E-409C-BE32-E72D297353CC}">
              <c16:uniqueId val="{00000008-ECB8-4E8D-B9A5-6E0D998940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28970</c:v>
                </c:pt>
                <c:pt idx="5">
                  <c:v>27449</c:v>
                </c:pt>
                <c:pt idx="8">
                  <c:v>26107</c:v>
                </c:pt>
                <c:pt idx="11">
                  <c:v>24345</c:v>
                </c:pt>
                <c:pt idx="14">
                  <c:v>22781</c:v>
                </c:pt>
              </c:numCache>
            </c:numRef>
          </c:val>
          <c:extLst>
            <c:ext xmlns:c16="http://schemas.microsoft.com/office/drawing/2014/chart" uri="{C3380CC4-5D6E-409C-BE32-E72D297353CC}">
              <c16:uniqueId val="{00000000-BB3E-478F-B862-91EA85FE79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c:v>
                </c:pt>
                <c:pt idx="5">
                  <c:v>26</c:v>
                </c:pt>
                <c:pt idx="8">
                  <c:v>8</c:v>
                </c:pt>
                <c:pt idx="11">
                  <c:v>0</c:v>
                </c:pt>
                <c:pt idx="14">
                  <c:v>0</c:v>
                </c:pt>
              </c:numCache>
            </c:numRef>
          </c:val>
          <c:extLst>
            <c:ext xmlns:c16="http://schemas.microsoft.com/office/drawing/2014/chart" uri="{C3380CC4-5D6E-409C-BE32-E72D297353CC}">
              <c16:uniqueId val="{00000001-BB3E-478F-B862-91EA85FE79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9042</c:v>
                </c:pt>
                <c:pt idx="5">
                  <c:v>10493</c:v>
                </c:pt>
                <c:pt idx="8">
                  <c:v>11320</c:v>
                </c:pt>
                <c:pt idx="11">
                  <c:v>11256</c:v>
                </c:pt>
                <c:pt idx="14">
                  <c:v>10796</c:v>
                </c:pt>
              </c:numCache>
            </c:numRef>
          </c:val>
          <c:extLst>
            <c:ext xmlns:c16="http://schemas.microsoft.com/office/drawing/2014/chart" uri="{C3380CC4-5D6E-409C-BE32-E72D297353CC}">
              <c16:uniqueId val="{00000002-BB3E-478F-B862-91EA85FE79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3E-478F-B862-91EA85FE79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3E-478F-B862-91EA85FE79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3E-478F-B862-91EA85FE79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1125</c:v>
                </c:pt>
                <c:pt idx="3">
                  <c:v>1215</c:v>
                </c:pt>
                <c:pt idx="6">
                  <c:v>1214</c:v>
                </c:pt>
                <c:pt idx="9">
                  <c:v>1110</c:v>
                </c:pt>
                <c:pt idx="12">
                  <c:v>1193</c:v>
                </c:pt>
              </c:numCache>
            </c:numRef>
          </c:val>
          <c:extLst>
            <c:ext xmlns:c16="http://schemas.microsoft.com/office/drawing/2014/chart" uri="{C3380CC4-5D6E-409C-BE32-E72D297353CC}">
              <c16:uniqueId val="{00000006-BB3E-478F-B862-91EA85FE79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1098</c:v>
                </c:pt>
                <c:pt idx="3">
                  <c:v>974</c:v>
                </c:pt>
                <c:pt idx="6">
                  <c:v>891</c:v>
                </c:pt>
                <c:pt idx="9">
                  <c:v>1084</c:v>
                </c:pt>
                <c:pt idx="12">
                  <c:v>821</c:v>
                </c:pt>
              </c:numCache>
            </c:numRef>
          </c:val>
          <c:extLst>
            <c:ext xmlns:c16="http://schemas.microsoft.com/office/drawing/2014/chart" uri="{C3380CC4-5D6E-409C-BE32-E72D297353CC}">
              <c16:uniqueId val="{00000007-BB3E-478F-B862-91EA85FE79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10079</c:v>
                </c:pt>
                <c:pt idx="3">
                  <c:v>9295</c:v>
                </c:pt>
                <c:pt idx="6">
                  <c:v>8373</c:v>
                </c:pt>
                <c:pt idx="9">
                  <c:v>8428</c:v>
                </c:pt>
                <c:pt idx="12">
                  <c:v>8126</c:v>
                </c:pt>
              </c:numCache>
            </c:numRef>
          </c:val>
          <c:extLst>
            <c:ext xmlns:c16="http://schemas.microsoft.com/office/drawing/2014/chart" uri="{C3380CC4-5D6E-409C-BE32-E72D297353CC}">
              <c16:uniqueId val="{00000008-BB3E-478F-B862-91EA85FE79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B3E-478F-B862-91EA85FE79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22261</c:v>
                </c:pt>
                <c:pt idx="3">
                  <c:v>22554</c:v>
                </c:pt>
                <c:pt idx="6">
                  <c:v>21573</c:v>
                </c:pt>
                <c:pt idx="9">
                  <c:v>21366</c:v>
                </c:pt>
                <c:pt idx="12">
                  <c:v>20153</c:v>
                </c:pt>
              </c:numCache>
            </c:numRef>
          </c:val>
          <c:extLst>
            <c:ext xmlns:c16="http://schemas.microsoft.com/office/drawing/2014/chart" uri="{C3380CC4-5D6E-409C-BE32-E72D297353CC}">
              <c16:uniqueId val="{0000000A-BB3E-478F-B862-91EA85FE79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3E-478F-B862-91EA85FE79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5212</c:v>
                </c:pt>
                <c:pt idx="1">
                  <c:v>4847</c:v>
                </c:pt>
                <c:pt idx="2">
                  <c:v>5060</c:v>
                </c:pt>
              </c:numCache>
            </c:numRef>
          </c:val>
          <c:extLst>
            <c:ext xmlns:c16="http://schemas.microsoft.com/office/drawing/2014/chart" uri="{C3380CC4-5D6E-409C-BE32-E72D297353CC}">
              <c16:uniqueId val="{00000000-4DBE-467E-9F63-EEDE45594C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497</c:v>
                </c:pt>
                <c:pt idx="1">
                  <c:v>585</c:v>
                </c:pt>
                <c:pt idx="2">
                  <c:v>656</c:v>
                </c:pt>
              </c:numCache>
            </c:numRef>
          </c:val>
          <c:extLst>
            <c:ext xmlns:c16="http://schemas.microsoft.com/office/drawing/2014/chart" uri="{C3380CC4-5D6E-409C-BE32-E72D297353CC}">
              <c16:uniqueId val="{00000001-4DBE-467E-9F63-EEDE45594C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4962</c:v>
                </c:pt>
                <c:pt idx="1">
                  <c:v>5429</c:v>
                </c:pt>
                <c:pt idx="2">
                  <c:v>5462</c:v>
                </c:pt>
              </c:numCache>
            </c:numRef>
          </c:val>
          <c:extLst>
            <c:ext xmlns:c16="http://schemas.microsoft.com/office/drawing/2014/chart" uri="{C3380CC4-5D6E-409C-BE32-E72D297353CC}">
              <c16:uniqueId val="{00000002-4DBE-467E-9F63-EEDE45594C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元利償還金について、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当初予算編成において地方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債償還額を上回る借入れを行わないこと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を原則としていることにより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減少傾向であり、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算入公債費等について、元利償還金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が減少傾向であり、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交付税措置率の高い臨時財政対策債や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、旧合併特例事業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等の償還に伴い、前年度比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今後は、公共施設の更新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や、避難所となる小中学校屋内運動場等への空調設備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大規模な事業を予定しているため、旧合併特例事業の発行期間が満了した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、国庫補助金等の確保及び交付税措置率の高い地方債の活用を図る。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すべ</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ての地方債を定時償還にて借入</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れ</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ており、満期一括償還は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選択</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していない。</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また、市場公募債も発行していない。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について、山梨西部広域環境組合における新ごみ処理施設建設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を控えているが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、過年度の既発債に係る償還終了に伴い、一般会計等に係る地方債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現在高が減となったため、前年度比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1,695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充当可能財源等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について、元利償還金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が減少傾向であり、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交付税措置率の高い臨時財政対策債や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、旧合併特例事業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一部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償還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終了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に伴い、前年度比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将来負担比率の分子について、マイナスを維持しているが、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プラスに向かう傾向となっている。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公共施設の更新や、避難所となる小中学校屋内運動場等への空調設備整備等の大規模な事業を予定しているため、旧合併特例事業の発行期間が満了したことから、国庫補助金等の確保及び交付税措置率の高い地方債の活用を図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前年度と比較して、基金残高合計は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、市税等の増収を見込んだことで、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を抑制すると共に、決算剰余金等による積立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を行った結果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減債基金について、臨時財政対策債償還基金費の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取崩しはあったものの、それ以上の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てがあ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ったことから、増額となった。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財政調整基金について、物価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労務費の上昇及び豪雨・地震等の大規模災害等不測の事態に対して有効に活用できるよう、原則、財政調整基金に依存しない当初予算編成を進めていく。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年度に積み立てた臨時財政対策債償還基金費分は、計画的に取崩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を行うが、臨時財政対策債償還基金費分以外は、財政調整基金と同様に減債基金に依存しない財政運営を図る。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その他特定目的基金のうち、公共施設等整備基金及びまちづくり振興基金について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等総合管理計画や学校施設長寿命化計画に基づく公共施設の更新及び避難所となる小中学校屋内運動場等への空調設備整備等の大規模な事業を予定しており、基金を活用することが見込まれるため、計画的な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まちづくり振興基金：緑豊かな自然環境と各地域の特性を活かしながら、ゆとりと快適さが享受できる質の高い居住環境と活力にあふれた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都市機能を担うまちづくりを推進するための財源に充てる基金。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　　　：住民が主体となって行う福祉活動を活発化するための財源に充てる基金。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：地域振興のための財源に充てる基金。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市営住宅事業基金　：市営住宅建設整備事業の推進を図るための財源に充てる基金。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まちづくり振興基金について、利子積立により、基金残高は前年度比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公共施設等整備基金について、利子積立により、基金残高は前年度比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地域福祉基金について、条例に基づく基金の額に達しているため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取崩なしであることから、基金残高は前年度と同額となった。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地域振興基金について、利子積立を行っているが、基金残高は前年度と同額（百万円単位で四捨五入のため）となった。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市営住宅事業基金について、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公営住宅建設事業の完済により、事業の進捗状況も考慮して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や学校施設長寿命化計画に基づく公共施設の更新及び避難所となる小中学校屋内運動場等への空調設備整備等の大規模な事業を予定しており、公共施設等整備基金及びまちづくり振興基金を活用することが見込まれるため、計画的な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国の物価高騰対応重点支援地方創生臨時交付金や、県の物価高騰対策・子育て世帯応援臨時交付金等を活用し、補正予算にて給食費無償化等の事業を実施したが、当初予算において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市税等の増収を見込ん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でいた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ことで、取崩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を抑制すると共に、決算剰余金等による積立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を行った結果、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物価や労務費の上昇及び豪雨・地震等の大規模災害等不測の事態に対して有効に活用できるよう、原則、財政調整基金に依存しない当初予算編成を進めていく。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国の補正予算による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普通交付税に追加交付された臨時財政対策債償還基金費の積立等により、基金残高は前年度比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年度に積み立てた臨時財政対策債償還基金費分については、計画的に取崩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を行うが、臨時財政対策債償還基金費分以外については、財政調整基金と同様に減債基金に依存しない財政運営を図る。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76,370
74,818
71.95
35,483,568
33,499,509
1,743,854
18,521,885
20,153,109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全国平均や山梨県平均は上回っており、若干改善した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か年平均値でなく単年値を比較すると、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に対して、令和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は増加傾向であるが、基準財政収入額は減少傾向となっているため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、市税の収納率向上、企業誘致による税収確保等、経常収入となる自主財源の確保が課題である。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5" name="直線コネクタ 74"/>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166158</xdr:rowOff>
    </xdr:to>
    <xdr:cxnSp macro="">
      <xdr:nvCxnSpPr>
        <xdr:cNvPr id="78" name="直線コネクタ 77"/>
        <xdr:cNvCxnSpPr/>
      </xdr:nvCxnSpPr>
      <xdr:spPr>
        <a:xfrm>
          <a:off x="1447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回っているものの、前年度と比較して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増加した主な要因は、分母となる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定額減税減収補塡特例交付金（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の補塡）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や普通交付税が増加したものの、分子となる人事院勧告に伴う人件費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や多子世帯の保育料を支援した扶助費、小中学校の給食費を一部無償化したことが影響している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化による業務効率化、窓口業務の民間委託化、公共施設の統廃合等により経常経費を削減すると共に、市税の収納率向上、企業誘致による税収確保等により経常収入となる自主財源の確保が課題である。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62</xdr:row>
      <xdr:rowOff>153035</xdr:rowOff>
    </xdr:to>
    <xdr:cxnSp macro="">
      <xdr:nvCxnSpPr>
        <xdr:cNvPr id="128" name="直線コネクタ 127"/>
        <xdr:cNvCxnSpPr/>
      </xdr:nvCxnSpPr>
      <xdr:spPr>
        <a:xfrm>
          <a:off x="4114800" y="10728643"/>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98743</xdr:rowOff>
    </xdr:to>
    <xdr:cxnSp macro="">
      <xdr:nvCxnSpPr>
        <xdr:cNvPr id="131" name="直線コネクタ 130"/>
        <xdr:cNvCxnSpPr/>
      </xdr:nvCxnSpPr>
      <xdr:spPr>
        <a:xfrm>
          <a:off x="3225800" y="1069848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62</xdr:row>
      <xdr:rowOff>68580</xdr:rowOff>
    </xdr:to>
    <xdr:cxnSp macro="">
      <xdr:nvCxnSpPr>
        <xdr:cNvPr id="134" name="直線コネクタ 133"/>
        <xdr:cNvCxnSpPr/>
      </xdr:nvCxnSpPr>
      <xdr:spPr>
        <a:xfrm>
          <a:off x="2336800" y="1028827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62</xdr:row>
      <xdr:rowOff>159068</xdr:rowOff>
    </xdr:to>
    <xdr:cxnSp macro="">
      <xdr:nvCxnSpPr>
        <xdr:cNvPr id="137" name="直線コネクタ 136"/>
        <xdr:cNvCxnSpPr/>
      </xdr:nvCxnSpPr>
      <xdr:spPr>
        <a:xfrm flipV="1">
          <a:off x="1447800" y="10288270"/>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47" name="楕円 146"/>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118762</xdr:rowOff>
    </xdr:from>
    <xdr:ext cx="762000" cy="259045"/>
    <xdr:sp macro="" textlink="">
      <xdr:nvSpPr>
        <xdr:cNvPr id="148" name="財政構造の弾力性該当値テキスト"/>
        <xdr:cNvSpPr txBox="1"/>
      </xdr:nvSpPr>
      <xdr:spPr>
        <a:xfrm>
          <a:off x="50419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1" name="楕円 150"/>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2" name="テキスト ボックス 151"/>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3" name="楕円 152"/>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4" name="テキスト ボックス 153"/>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108268</xdr:rowOff>
    </xdr:from>
    <xdr:to>
      <xdr:col>7</xdr:col>
      <xdr:colOff>31750</xdr:colOff>
      <xdr:row>63</xdr:row>
      <xdr:rowOff>38418</xdr:rowOff>
    </xdr:to>
    <xdr:sp macro="" textlink="">
      <xdr:nvSpPr>
        <xdr:cNvPr id="155" name="楕円 154"/>
        <xdr:cNvSpPr/>
      </xdr:nvSpPr>
      <xdr:spPr>
        <a:xfrm>
          <a:off x="1397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48595</xdr:rowOff>
    </xdr:from>
    <xdr:ext cx="762000" cy="259045"/>
    <xdr:sp macro="" textlink="">
      <xdr:nvSpPr>
        <xdr:cNvPr id="156" name="テキスト ボックス 155"/>
        <xdr:cNvSpPr txBox="1"/>
      </xdr:nvSpPr>
      <xdr:spPr>
        <a:xfrm>
          <a:off x="1066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再び増加に転じ、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した主な要因は、新型コロナワクチン接種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減少率が令和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年度よりも小さく、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の増加が大きく影響している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の導入、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の活用、文書管理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等の統合内部情報システム等の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化による業務効率化及び窓口業務の民間委託化により、人件費の削減を図る。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66925</xdr:rowOff>
    </xdr:from>
    <xdr:to>
      <xdr:col>23</xdr:col>
      <xdr:colOff>133350</xdr:colOff>
      <xdr:row>80</xdr:row>
      <xdr:rowOff>88446</xdr:rowOff>
    </xdr:to>
    <xdr:cxnSp macro="">
      <xdr:nvCxnSpPr>
        <xdr:cNvPr id="193" name="直線コネクタ 192"/>
        <xdr:cNvCxnSpPr/>
      </xdr:nvCxnSpPr>
      <xdr:spPr>
        <a:xfrm>
          <a:off x="4114800" y="13782925"/>
          <a:ext cx="8382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66925</xdr:rowOff>
    </xdr:from>
    <xdr:to>
      <xdr:col>19</xdr:col>
      <xdr:colOff>133350</xdr:colOff>
      <xdr:row>80</xdr:row>
      <xdr:rowOff>71668</xdr:rowOff>
    </xdr:to>
    <xdr:cxnSp macro="">
      <xdr:nvCxnSpPr>
        <xdr:cNvPr id="196" name="直線コネクタ 195"/>
        <xdr:cNvCxnSpPr/>
      </xdr:nvCxnSpPr>
      <xdr:spPr>
        <a:xfrm flipV="1">
          <a:off x="3225800" y="13782925"/>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66960</xdr:rowOff>
    </xdr:from>
    <xdr:to>
      <xdr:col>15</xdr:col>
      <xdr:colOff>82550</xdr:colOff>
      <xdr:row>80</xdr:row>
      <xdr:rowOff>71668</xdr:rowOff>
    </xdr:to>
    <xdr:cxnSp macro="">
      <xdr:nvCxnSpPr>
        <xdr:cNvPr id="199" name="直線コネクタ 198"/>
        <xdr:cNvCxnSpPr/>
      </xdr:nvCxnSpPr>
      <xdr:spPr>
        <a:xfrm>
          <a:off x="2336800" y="13782960"/>
          <a:ext cx="8890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36097</xdr:rowOff>
    </xdr:from>
    <xdr:to>
      <xdr:col>11</xdr:col>
      <xdr:colOff>31750</xdr:colOff>
      <xdr:row>80</xdr:row>
      <xdr:rowOff>66960</xdr:rowOff>
    </xdr:to>
    <xdr:cxnSp macro="">
      <xdr:nvCxnSpPr>
        <xdr:cNvPr id="202" name="直線コネクタ 201"/>
        <xdr:cNvCxnSpPr/>
      </xdr:nvCxnSpPr>
      <xdr:spPr>
        <a:xfrm>
          <a:off x="1447800" y="13752097"/>
          <a:ext cx="889000" cy="3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37646</xdr:rowOff>
    </xdr:from>
    <xdr:to>
      <xdr:col>23</xdr:col>
      <xdr:colOff>184150</xdr:colOff>
      <xdr:row>80</xdr:row>
      <xdr:rowOff>139246</xdr:rowOff>
    </xdr:to>
    <xdr:sp macro="" textlink="">
      <xdr:nvSpPr>
        <xdr:cNvPr id="212" name="楕円 211"/>
        <xdr:cNvSpPr/>
      </xdr:nvSpPr>
      <xdr:spPr>
        <a:xfrm>
          <a:off x="4902200" y="137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130373</xdr:rowOff>
    </xdr:from>
    <xdr:ext cx="762000" cy="259045"/>
    <xdr:sp macro="" textlink="">
      <xdr:nvSpPr>
        <xdr:cNvPr id="213" name="人件費・物件費等の状況該当値テキスト"/>
        <xdr:cNvSpPr txBox="1"/>
      </xdr:nvSpPr>
      <xdr:spPr>
        <a:xfrm>
          <a:off x="5041900" y="1367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16125</xdr:rowOff>
    </xdr:from>
    <xdr:to>
      <xdr:col>19</xdr:col>
      <xdr:colOff>184150</xdr:colOff>
      <xdr:row>80</xdr:row>
      <xdr:rowOff>117725</xdr:rowOff>
    </xdr:to>
    <xdr:sp macro="" textlink="">
      <xdr:nvSpPr>
        <xdr:cNvPr id="214" name="楕円 213"/>
        <xdr:cNvSpPr/>
      </xdr:nvSpPr>
      <xdr:spPr>
        <a:xfrm>
          <a:off x="4064000" y="137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127902</xdr:rowOff>
    </xdr:from>
    <xdr:ext cx="736600" cy="259045"/>
    <xdr:sp macro="" textlink="">
      <xdr:nvSpPr>
        <xdr:cNvPr id="215" name="テキスト ボックス 214"/>
        <xdr:cNvSpPr txBox="1"/>
      </xdr:nvSpPr>
      <xdr:spPr>
        <a:xfrm>
          <a:off x="3733800" y="1350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20868</xdr:rowOff>
    </xdr:from>
    <xdr:to>
      <xdr:col>15</xdr:col>
      <xdr:colOff>133350</xdr:colOff>
      <xdr:row>80</xdr:row>
      <xdr:rowOff>122468</xdr:rowOff>
    </xdr:to>
    <xdr:sp macro="" textlink="">
      <xdr:nvSpPr>
        <xdr:cNvPr id="216" name="楕円 215"/>
        <xdr:cNvSpPr/>
      </xdr:nvSpPr>
      <xdr:spPr>
        <a:xfrm>
          <a:off x="3175000" y="137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132645</xdr:rowOff>
    </xdr:from>
    <xdr:ext cx="762000" cy="259045"/>
    <xdr:sp macro="" textlink="">
      <xdr:nvSpPr>
        <xdr:cNvPr id="217" name="テキスト ボックス 216"/>
        <xdr:cNvSpPr txBox="1"/>
      </xdr:nvSpPr>
      <xdr:spPr>
        <a:xfrm>
          <a:off x="2844800" y="1350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16160</xdr:rowOff>
    </xdr:from>
    <xdr:to>
      <xdr:col>11</xdr:col>
      <xdr:colOff>82550</xdr:colOff>
      <xdr:row>80</xdr:row>
      <xdr:rowOff>117760</xdr:rowOff>
    </xdr:to>
    <xdr:sp macro="" textlink="">
      <xdr:nvSpPr>
        <xdr:cNvPr id="218" name="楕円 217"/>
        <xdr:cNvSpPr/>
      </xdr:nvSpPr>
      <xdr:spPr>
        <a:xfrm>
          <a:off x="2286000" y="137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127937</xdr:rowOff>
    </xdr:from>
    <xdr:ext cx="762000" cy="259045"/>
    <xdr:sp macro="" textlink="">
      <xdr:nvSpPr>
        <xdr:cNvPr id="219" name="テキスト ボックス 218"/>
        <xdr:cNvSpPr txBox="1"/>
      </xdr:nvSpPr>
      <xdr:spPr>
        <a:xfrm>
          <a:off x="1955800" y="1350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156747</xdr:rowOff>
    </xdr:from>
    <xdr:to>
      <xdr:col>7</xdr:col>
      <xdr:colOff>31750</xdr:colOff>
      <xdr:row>80</xdr:row>
      <xdr:rowOff>86897</xdr:rowOff>
    </xdr:to>
    <xdr:sp macro="" textlink="">
      <xdr:nvSpPr>
        <xdr:cNvPr id="220" name="楕円 219"/>
        <xdr:cNvSpPr/>
      </xdr:nvSpPr>
      <xdr:spPr>
        <a:xfrm>
          <a:off x="1397000" y="137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97074</xdr:rowOff>
    </xdr:from>
    <xdr:ext cx="762000" cy="259045"/>
    <xdr:sp macro="" textlink="">
      <xdr:nvSpPr>
        <xdr:cNvPr id="221" name="テキスト ボックス 220"/>
        <xdr:cNvSpPr txBox="1"/>
      </xdr:nvSpPr>
      <xdr:spPr>
        <a:xfrm>
          <a:off x="1066800" y="1347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年度よりも増加したが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全国市平均や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高給の退職者が多かったものの、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職員構成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による引上率や大卒の階層分布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が変動したため、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定員適正化計画や人事院勧告の動向等を踏まえ、給与水準の適正化を図る。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98879</xdr:rowOff>
    </xdr:to>
    <xdr:cxnSp macro="">
      <xdr:nvCxnSpPr>
        <xdr:cNvPr id="257" name="直線コネクタ 256"/>
        <xdr:cNvCxnSpPr/>
      </xdr:nvCxnSpPr>
      <xdr:spPr>
        <a:xfrm>
          <a:off x="16179800" y="142775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81643</xdr:rowOff>
    </xdr:to>
    <xdr:cxnSp macro="">
      <xdr:nvCxnSpPr>
        <xdr:cNvPr id="260" name="直線コネクタ 259"/>
        <xdr:cNvCxnSpPr/>
      </xdr:nvCxnSpPr>
      <xdr:spPr>
        <a:xfrm flipV="1">
          <a:off x="15290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167821</xdr:rowOff>
    </xdr:to>
    <xdr:cxnSp macro="">
      <xdr:nvCxnSpPr>
        <xdr:cNvPr id="263" name="直線コネクタ 262"/>
        <xdr:cNvCxnSpPr/>
      </xdr:nvCxnSpPr>
      <xdr:spPr>
        <a:xfrm flipV="1">
          <a:off x="14401800" y="143119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66" name="直線コネクタ 265"/>
        <xdr:cNvCxnSpPr/>
      </xdr:nvCxnSpPr>
      <xdr:spPr>
        <a:xfrm>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8" name="楕円 277"/>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9" name="テキスト ボックス 278"/>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0" name="楕円 279"/>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1" name="テキスト ボックス 280"/>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2" name="楕円 281"/>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3" name="テキスト ボックス 282"/>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わずかに増加傾向であるが、類似団体平均を下回っている。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前年度と比較して、職員数が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人増及び住民基本台帳人口が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人減となったため、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今後は、定員適正化計画に基づく定員管理を図ると共に、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の導入、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の活用、文書管理等の統合内部情報システム等の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化による業務効率化及び窓口業務の民間委託化を進めていく。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27411</xdr:rowOff>
    </xdr:from>
    <xdr:to>
      <xdr:col>81</xdr:col>
      <xdr:colOff>44450</xdr:colOff>
      <xdr:row>60</xdr:row>
      <xdr:rowOff>47519</xdr:rowOff>
    </xdr:to>
    <xdr:cxnSp macro="">
      <xdr:nvCxnSpPr>
        <xdr:cNvPr id="320" name="直線コネクタ 319"/>
        <xdr:cNvCxnSpPr/>
      </xdr:nvCxnSpPr>
      <xdr:spPr>
        <a:xfrm>
          <a:off x="16179800" y="1031441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13335</xdr:rowOff>
    </xdr:from>
    <xdr:to>
      <xdr:col>77</xdr:col>
      <xdr:colOff>44450</xdr:colOff>
      <xdr:row>60</xdr:row>
      <xdr:rowOff>27411</xdr:rowOff>
    </xdr:to>
    <xdr:cxnSp macro="">
      <xdr:nvCxnSpPr>
        <xdr:cNvPr id="323" name="直線コネクタ 322"/>
        <xdr:cNvCxnSpPr/>
      </xdr:nvCxnSpPr>
      <xdr:spPr>
        <a:xfrm>
          <a:off x="15290800" y="1030033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13335</xdr:rowOff>
    </xdr:to>
    <xdr:cxnSp macro="">
      <xdr:nvCxnSpPr>
        <xdr:cNvPr id="326" name="直線コネクタ 325"/>
        <xdr:cNvCxnSpPr/>
      </xdr:nvCxnSpPr>
      <xdr:spPr>
        <a:xfrm>
          <a:off x="14401800" y="102882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5292</xdr:rowOff>
    </xdr:to>
    <xdr:cxnSp macro="">
      <xdr:nvCxnSpPr>
        <xdr:cNvPr id="329" name="直線コネクタ 328"/>
        <xdr:cNvCxnSpPr/>
      </xdr:nvCxnSpPr>
      <xdr:spPr>
        <a:xfrm flipV="1">
          <a:off x="13512800" y="102882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168169</xdr:rowOff>
    </xdr:from>
    <xdr:to>
      <xdr:col>81</xdr:col>
      <xdr:colOff>95250</xdr:colOff>
      <xdr:row>60</xdr:row>
      <xdr:rowOff>98319</xdr:rowOff>
    </xdr:to>
    <xdr:sp macro="" textlink="">
      <xdr:nvSpPr>
        <xdr:cNvPr id="339" name="楕円 338"/>
        <xdr:cNvSpPr/>
      </xdr:nvSpPr>
      <xdr:spPr>
        <a:xfrm>
          <a:off x="169672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13246</xdr:rowOff>
    </xdr:from>
    <xdr:ext cx="762000" cy="259045"/>
    <xdr:sp macro="" textlink="">
      <xdr:nvSpPr>
        <xdr:cNvPr id="340" name="定員管理の状況該当値テキスト"/>
        <xdr:cNvSpPr txBox="1"/>
      </xdr:nvSpPr>
      <xdr:spPr>
        <a:xfrm>
          <a:off x="17106900" y="1012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148061</xdr:rowOff>
    </xdr:from>
    <xdr:to>
      <xdr:col>77</xdr:col>
      <xdr:colOff>95250</xdr:colOff>
      <xdr:row>60</xdr:row>
      <xdr:rowOff>78211</xdr:rowOff>
    </xdr:to>
    <xdr:sp macro="" textlink="">
      <xdr:nvSpPr>
        <xdr:cNvPr id="341" name="楕円 340"/>
        <xdr:cNvSpPr/>
      </xdr:nvSpPr>
      <xdr:spPr>
        <a:xfrm>
          <a:off x="161290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88388</xdr:rowOff>
    </xdr:from>
    <xdr:ext cx="736600" cy="259045"/>
    <xdr:sp macro="" textlink="">
      <xdr:nvSpPr>
        <xdr:cNvPr id="342" name="テキスト ボックス 341"/>
        <xdr:cNvSpPr txBox="1"/>
      </xdr:nvSpPr>
      <xdr:spPr>
        <a:xfrm>
          <a:off x="15798800" y="100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43" name="楕円 342"/>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44" name="テキスト ボックス 343"/>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5" name="楕円 344"/>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6" name="テキスト ボックス 345"/>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125942</xdr:rowOff>
    </xdr:from>
    <xdr:to>
      <xdr:col>64</xdr:col>
      <xdr:colOff>152400</xdr:colOff>
      <xdr:row>60</xdr:row>
      <xdr:rowOff>56092</xdr:rowOff>
    </xdr:to>
    <xdr:sp macro="" textlink="">
      <xdr:nvSpPr>
        <xdr:cNvPr id="347" name="楕円 346"/>
        <xdr:cNvSpPr/>
      </xdr:nvSpPr>
      <xdr:spPr>
        <a:xfrm>
          <a:off x="13462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66269</xdr:rowOff>
    </xdr:from>
    <xdr:ext cx="762000" cy="259045"/>
    <xdr:sp macro="" textlink="">
      <xdr:nvSpPr>
        <xdr:cNvPr id="348" name="テキスト ボックス 347"/>
        <xdr:cNvSpPr txBox="1"/>
      </xdr:nvSpPr>
      <xdr:spPr>
        <a:xfrm>
          <a:off x="13131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年々減少傾向であり、類似団体平均を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普通交付税の追加交付に伴う臨時財政対策債償還基金費が増となった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元利償還金・準元利償還金や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・準元利償還金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に係る基準財政需要額算入額が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減少したことが影響している。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旧合併特例事業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の発行期間が満了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、公共施設の更新及び避難所となる小中学校屋内運動場等への空調設備整備等の大規模な事業を予定しており、国庫補助金の確保及び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地方債の活用を図る。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143087</xdr:rowOff>
    </xdr:to>
    <xdr:cxnSp macro="">
      <xdr:nvCxnSpPr>
        <xdr:cNvPr id="381" name="直線コネクタ 380"/>
        <xdr:cNvCxnSpPr/>
      </xdr:nvCxnSpPr>
      <xdr:spPr>
        <a:xfrm flipV="1">
          <a:off x="16179800" y="69930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151130</xdr:rowOff>
    </xdr:to>
    <xdr:cxnSp macro="">
      <xdr:nvCxnSpPr>
        <xdr:cNvPr id="384" name="直線コネクタ 383"/>
        <xdr:cNvCxnSpPr/>
      </xdr:nvCxnSpPr>
      <xdr:spPr>
        <a:xfrm flipV="1">
          <a:off x="15290800" y="70010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44027</xdr:rowOff>
    </xdr:to>
    <xdr:cxnSp macro="">
      <xdr:nvCxnSpPr>
        <xdr:cNvPr id="387" name="直線コネクタ 386"/>
        <xdr:cNvCxnSpPr/>
      </xdr:nvCxnSpPr>
      <xdr:spPr>
        <a:xfrm flipV="1">
          <a:off x="14401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100330</xdr:rowOff>
    </xdr:to>
    <xdr:cxnSp macro="">
      <xdr:nvCxnSpPr>
        <xdr:cNvPr id="390" name="直線コネクタ 389"/>
        <xdr:cNvCxnSpPr/>
      </xdr:nvCxnSpPr>
      <xdr:spPr>
        <a:xfrm flipV="1">
          <a:off x="13512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0" name="楕円 399"/>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1" name="公債費負担の状況該当値テキスト"/>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2" name="楕円 401"/>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403" name="テキスト ボックス 402"/>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4" name="楕円 403"/>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5" name="テキスト ボックス 404"/>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6" name="楕円 405"/>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07" name="テキスト ボックス 406"/>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9" name="テキスト ボックス 408"/>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前年度までと同様にマイナス値であり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類似団体平均を下回っているが、前年度と比較して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増加した主な要因は、交付税措置率の高い臨時財政対策債や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旧合併特例事業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一部完済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に伴い、地方債現在高等に係る基準財政需要額算入見込額が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たことによる。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旧合併特例事業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の発行期間が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満了したため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、公共施設の更新及び避難所となる小中学校屋内運動場等への空調設備整備等の大規模な事業を予定して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、国庫補助金等の確保及び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地方債の活用を図る。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76,370
74,818
71.95
35,483,568
33,499,509
1,743,854
18,521,885
20,153,109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増加した主な要因は、人事院勧告に伴う給与改定や定員適正化計画に基づく職員数の増加による。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の導入、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の活用、文書管理等の統合内部情報システム等の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化による業務効率化及び窓口業務の民間委託化を進めていく。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37</xdr:row>
      <xdr:rowOff>60706</xdr:rowOff>
    </xdr:to>
    <xdr:cxnSp macro="">
      <xdr:nvCxnSpPr>
        <xdr:cNvPr id="64" name="直線コネクタ 63"/>
        <xdr:cNvCxnSpPr/>
      </xdr:nvCxnSpPr>
      <xdr:spPr>
        <a:xfrm>
          <a:off x="3987800" y="62900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117856</xdr:rowOff>
    </xdr:to>
    <xdr:cxnSp macro="">
      <xdr:nvCxnSpPr>
        <xdr:cNvPr id="67" name="直線コネクタ 66"/>
        <xdr:cNvCxnSpPr/>
      </xdr:nvCxnSpPr>
      <xdr:spPr>
        <a:xfrm>
          <a:off x="3098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113284</xdr:rowOff>
    </xdr:to>
    <xdr:cxnSp macro="">
      <xdr:nvCxnSpPr>
        <xdr:cNvPr id="70" name="直線コネクタ 69"/>
        <xdr:cNvCxnSpPr/>
      </xdr:nvCxnSpPr>
      <xdr:spPr>
        <a:xfrm>
          <a:off x="2209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113284</xdr:rowOff>
    </xdr:to>
    <xdr:cxnSp macro="">
      <xdr:nvCxnSpPr>
        <xdr:cNvPr id="73" name="直線コネクタ 72"/>
        <xdr:cNvCxnSpPr/>
      </xdr:nvCxnSpPr>
      <xdr:spPr>
        <a:xfrm flipV="1">
          <a:off x="1320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762000" cy="259045"/>
    <xdr:sp macro="" textlink="">
      <xdr:nvSpPr>
        <xdr:cNvPr id="84" name="人件費該当値テキスト"/>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小学校教科書改訂や金融機関に対する納付書の取扱手数料等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は上昇傾向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であることから、公共施設等総合管理計画に基づく公共施設の統廃合等により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維持管理費の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ことが求められる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146050</xdr:rowOff>
    </xdr:to>
    <xdr:cxnSp macro="">
      <xdr:nvCxnSpPr>
        <xdr:cNvPr id="129" name="直線コネクタ 128"/>
        <xdr:cNvCxnSpPr/>
      </xdr:nvCxnSpPr>
      <xdr:spPr>
        <a:xfrm>
          <a:off x="15671800" y="24415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14</xdr:row>
      <xdr:rowOff>136525</xdr:rowOff>
    </xdr:to>
    <xdr:cxnSp macro="">
      <xdr:nvCxnSpPr>
        <xdr:cNvPr id="132" name="直線コネクタ 131"/>
        <xdr:cNvCxnSpPr/>
      </xdr:nvCxnSpPr>
      <xdr:spPr>
        <a:xfrm flipV="1">
          <a:off x="14782800" y="24415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14</xdr:row>
      <xdr:rowOff>136525</xdr:rowOff>
    </xdr:to>
    <xdr:cxnSp macro="">
      <xdr:nvCxnSpPr>
        <xdr:cNvPr id="135" name="直線コネクタ 134"/>
        <xdr:cNvCxnSpPr/>
      </xdr:nvCxnSpPr>
      <xdr:spPr>
        <a:xfrm>
          <a:off x="13893800" y="232727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98425</xdr:rowOff>
    </xdr:from>
    <xdr:to>
      <xdr:col>69</xdr:col>
      <xdr:colOff>92075</xdr:colOff>
      <xdr:row>14</xdr:row>
      <xdr:rowOff>50800</xdr:rowOff>
    </xdr:to>
    <xdr:cxnSp macro="">
      <xdr:nvCxnSpPr>
        <xdr:cNvPr id="138" name="直線コネクタ 137"/>
        <xdr:cNvCxnSpPr/>
      </xdr:nvCxnSpPr>
      <xdr:spPr>
        <a:xfrm flipV="1">
          <a:off x="13004800" y="23272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95250</xdr:rowOff>
    </xdr:from>
    <xdr:to>
      <xdr:col>82</xdr:col>
      <xdr:colOff>158750</xdr:colOff>
      <xdr:row>15</xdr:row>
      <xdr:rowOff>25400</xdr:rowOff>
    </xdr:to>
    <xdr:sp macro="" textlink="">
      <xdr:nvSpPr>
        <xdr:cNvPr id="148" name="楕円 147"/>
        <xdr:cNvSpPr/>
      </xdr:nvSpPr>
      <xdr:spPr>
        <a:xfrm>
          <a:off x="164592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111777</xdr:rowOff>
    </xdr:from>
    <xdr:ext cx="762000" cy="259045"/>
    <xdr:sp macro="" textlink="">
      <xdr:nvSpPr>
        <xdr:cNvPr id="149" name="物件費該当値テキスト"/>
        <xdr:cNvSpPr txBox="1"/>
      </xdr:nvSpPr>
      <xdr:spPr>
        <a:xfrm>
          <a:off x="165989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0" name="楕円 149"/>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51" name="テキスト ボックス 150"/>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85725</xdr:rowOff>
    </xdr:from>
    <xdr:to>
      <xdr:col>74</xdr:col>
      <xdr:colOff>31750</xdr:colOff>
      <xdr:row>15</xdr:row>
      <xdr:rowOff>15875</xdr:rowOff>
    </xdr:to>
    <xdr:sp macro="" textlink="">
      <xdr:nvSpPr>
        <xdr:cNvPr id="152" name="楕円 151"/>
        <xdr:cNvSpPr/>
      </xdr:nvSpPr>
      <xdr:spPr>
        <a:xfrm>
          <a:off x="14732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26052</xdr:rowOff>
    </xdr:from>
    <xdr:ext cx="762000" cy="259045"/>
    <xdr:sp macro="" textlink="">
      <xdr:nvSpPr>
        <xdr:cNvPr id="153" name="テキスト ボックス 152"/>
        <xdr:cNvSpPr txBox="1"/>
      </xdr:nvSpPr>
      <xdr:spPr>
        <a:xfrm>
          <a:off x="14401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47625</xdr:rowOff>
    </xdr:from>
    <xdr:to>
      <xdr:col>69</xdr:col>
      <xdr:colOff>142875</xdr:colOff>
      <xdr:row>13</xdr:row>
      <xdr:rowOff>149225</xdr:rowOff>
    </xdr:to>
    <xdr:sp macro="" textlink="">
      <xdr:nvSpPr>
        <xdr:cNvPr id="154" name="楕円 153"/>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159402</xdr:rowOff>
    </xdr:from>
    <xdr:ext cx="762000" cy="259045"/>
    <xdr:sp macro="" textlink="">
      <xdr:nvSpPr>
        <xdr:cNvPr id="155" name="テキスト ボックス 154"/>
        <xdr:cNvSpPr txBox="1"/>
      </xdr:nvSpPr>
      <xdr:spPr>
        <a:xfrm>
          <a:off x="13512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6" name="楕円 155"/>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7" name="テキスト ボックス 156"/>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、分子となる扶助費の経常一般財源の増加率（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％）に対し、分母となる経常一般財源総額の増加率（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％）が大きいこと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少子高齢化や物価高騰等の社会情勢を踏まえると、社会保障費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増加が見込まれるため、動向を注視していく。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3175</xdr:rowOff>
    </xdr:to>
    <xdr:cxnSp macro="">
      <xdr:nvCxnSpPr>
        <xdr:cNvPr id="194" name="直線コネクタ 193"/>
        <xdr:cNvCxnSpPr/>
      </xdr:nvCxnSpPr>
      <xdr:spPr>
        <a:xfrm flipV="1">
          <a:off x="3987800" y="97663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57</xdr:row>
      <xdr:rowOff>3175</xdr:rowOff>
    </xdr:to>
    <xdr:cxnSp macro="">
      <xdr:nvCxnSpPr>
        <xdr:cNvPr id="197" name="直線コネクタ 196"/>
        <xdr:cNvCxnSpPr/>
      </xdr:nvCxnSpPr>
      <xdr:spPr>
        <a:xfrm>
          <a:off x="3098800" y="96996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98425</xdr:rowOff>
    </xdr:to>
    <xdr:cxnSp macro="">
      <xdr:nvCxnSpPr>
        <xdr:cNvPr id="200" name="直線コネクタ 199"/>
        <xdr:cNvCxnSpPr/>
      </xdr:nvCxnSpPr>
      <xdr:spPr>
        <a:xfrm>
          <a:off x="2209800" y="95567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50800</xdr:rowOff>
    </xdr:to>
    <xdr:cxnSp macro="">
      <xdr:nvCxnSpPr>
        <xdr:cNvPr id="203" name="直線コネクタ 202"/>
        <xdr:cNvCxnSpPr/>
      </xdr:nvCxnSpPr>
      <xdr:spPr>
        <a:xfrm flipV="1">
          <a:off x="1320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3" name="楕円 212"/>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4"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123825</xdr:rowOff>
    </xdr:from>
    <xdr:to>
      <xdr:col>20</xdr:col>
      <xdr:colOff>38100</xdr:colOff>
      <xdr:row>57</xdr:row>
      <xdr:rowOff>53975</xdr:rowOff>
    </xdr:to>
    <xdr:sp macro="" textlink="">
      <xdr:nvSpPr>
        <xdr:cNvPr id="215" name="楕円 214"/>
        <xdr:cNvSpPr/>
      </xdr:nvSpPr>
      <xdr:spPr>
        <a:xfrm>
          <a:off x="3937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38752</xdr:rowOff>
    </xdr:from>
    <xdr:ext cx="736600" cy="259045"/>
    <xdr:sp macro="" textlink="">
      <xdr:nvSpPr>
        <xdr:cNvPr id="216" name="テキスト ボックス 215"/>
        <xdr:cNvSpPr txBox="1"/>
      </xdr:nvSpPr>
      <xdr:spPr>
        <a:xfrm>
          <a:off x="3606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7" name="楕円 216"/>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18" name="テキスト ボックス 217"/>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9" name="楕円 218"/>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20" name="テキスト ボックス 219"/>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21" name="楕円 220"/>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22" name="テキスト ボックス 221"/>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介護給付費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の増に伴う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介護保険特別会計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繰出金の増による。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今後は、公共施設の統廃合等により維持補修費の削減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一般会計からの繰出金が増加傾向であるため、料金改定等により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公営企業会計の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健全経営</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推進</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会計への繰出金も増加傾向であることから、医療費の適正化を図っていくことが求められる。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147574</xdr:rowOff>
    </xdr:from>
    <xdr:to>
      <xdr:col>82</xdr:col>
      <xdr:colOff>107950</xdr:colOff>
      <xdr:row>56</xdr:row>
      <xdr:rowOff>3556</xdr:rowOff>
    </xdr:to>
    <xdr:cxnSp macro="">
      <xdr:nvCxnSpPr>
        <xdr:cNvPr id="253" name="直線コネクタ 252"/>
        <xdr:cNvCxnSpPr/>
      </xdr:nvCxnSpPr>
      <xdr:spPr>
        <a:xfrm>
          <a:off x="15671800" y="95773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101854</xdr:rowOff>
    </xdr:from>
    <xdr:to>
      <xdr:col>78</xdr:col>
      <xdr:colOff>69850</xdr:colOff>
      <xdr:row>55</xdr:row>
      <xdr:rowOff>147574</xdr:rowOff>
    </xdr:to>
    <xdr:cxnSp macro="">
      <xdr:nvCxnSpPr>
        <xdr:cNvPr id="256" name="直線コネクタ 255"/>
        <xdr:cNvCxnSpPr/>
      </xdr:nvCxnSpPr>
      <xdr:spPr>
        <a:xfrm>
          <a:off x="14782800" y="95316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37846</xdr:rowOff>
    </xdr:from>
    <xdr:to>
      <xdr:col>73</xdr:col>
      <xdr:colOff>180975</xdr:colOff>
      <xdr:row>55</xdr:row>
      <xdr:rowOff>101854</xdr:rowOff>
    </xdr:to>
    <xdr:cxnSp macro="">
      <xdr:nvCxnSpPr>
        <xdr:cNvPr id="259" name="直線コネクタ 258"/>
        <xdr:cNvCxnSpPr/>
      </xdr:nvCxnSpPr>
      <xdr:spPr>
        <a:xfrm>
          <a:off x="13893800" y="9467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37846</xdr:rowOff>
    </xdr:from>
    <xdr:to>
      <xdr:col>69</xdr:col>
      <xdr:colOff>92075</xdr:colOff>
      <xdr:row>55</xdr:row>
      <xdr:rowOff>74422</xdr:rowOff>
    </xdr:to>
    <xdr:cxnSp macro="">
      <xdr:nvCxnSpPr>
        <xdr:cNvPr id="262" name="直線コネクタ 261"/>
        <xdr:cNvCxnSpPr/>
      </xdr:nvCxnSpPr>
      <xdr:spPr>
        <a:xfrm flipV="1">
          <a:off x="13004800" y="9467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72" name="楕円 271"/>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73"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96774</xdr:rowOff>
    </xdr:from>
    <xdr:to>
      <xdr:col>78</xdr:col>
      <xdr:colOff>120650</xdr:colOff>
      <xdr:row>56</xdr:row>
      <xdr:rowOff>26924</xdr:rowOff>
    </xdr:to>
    <xdr:sp macro="" textlink="">
      <xdr:nvSpPr>
        <xdr:cNvPr id="274" name="楕円 273"/>
        <xdr:cNvSpPr/>
      </xdr:nvSpPr>
      <xdr:spPr>
        <a:xfrm>
          <a:off x="15621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37101</xdr:rowOff>
    </xdr:from>
    <xdr:ext cx="736600" cy="259045"/>
    <xdr:sp macro="" textlink="">
      <xdr:nvSpPr>
        <xdr:cNvPr id="275" name="テキスト ボックス 274"/>
        <xdr:cNvSpPr txBox="1"/>
      </xdr:nvSpPr>
      <xdr:spPr>
        <a:xfrm>
          <a:off x="15290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51054</xdr:rowOff>
    </xdr:from>
    <xdr:to>
      <xdr:col>74</xdr:col>
      <xdr:colOff>31750</xdr:colOff>
      <xdr:row>55</xdr:row>
      <xdr:rowOff>152654</xdr:rowOff>
    </xdr:to>
    <xdr:sp macro="" textlink="">
      <xdr:nvSpPr>
        <xdr:cNvPr id="276" name="楕円 275"/>
        <xdr:cNvSpPr/>
      </xdr:nvSpPr>
      <xdr:spPr>
        <a:xfrm>
          <a:off x="14732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162831</xdr:rowOff>
    </xdr:from>
    <xdr:ext cx="762000" cy="259045"/>
    <xdr:sp macro="" textlink="">
      <xdr:nvSpPr>
        <xdr:cNvPr id="277" name="テキスト ボックス 276"/>
        <xdr:cNvSpPr txBox="1"/>
      </xdr:nvSpPr>
      <xdr:spPr>
        <a:xfrm>
          <a:off x="14401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158496</xdr:rowOff>
    </xdr:from>
    <xdr:to>
      <xdr:col>69</xdr:col>
      <xdr:colOff>142875</xdr:colOff>
      <xdr:row>55</xdr:row>
      <xdr:rowOff>88646</xdr:rowOff>
    </xdr:to>
    <xdr:sp macro="" textlink="">
      <xdr:nvSpPr>
        <xdr:cNvPr id="278" name="楕円 277"/>
        <xdr:cNvSpPr/>
      </xdr:nvSpPr>
      <xdr:spPr>
        <a:xfrm>
          <a:off x="13843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98823</xdr:rowOff>
    </xdr:from>
    <xdr:ext cx="762000" cy="259045"/>
    <xdr:sp macro="" textlink="">
      <xdr:nvSpPr>
        <xdr:cNvPr id="279" name="テキスト ボックス 278"/>
        <xdr:cNvSpPr txBox="1"/>
      </xdr:nvSpPr>
      <xdr:spPr>
        <a:xfrm>
          <a:off x="13512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80" name="楕円 279"/>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81" name="テキスト ボックス 280"/>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犬への補助制度の廃止や、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学校関係への補助金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、社会福祉協議会に対する補助金、出向職員を含む人事異動に係る特別会計への繰出金等による。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今後は、一部事務組合の施設更新等が控えているため、既存補助金の補助率や補助金の統廃合等の精査等が課題である。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129286</xdr:rowOff>
    </xdr:to>
    <xdr:cxnSp macro="">
      <xdr:nvCxnSpPr>
        <xdr:cNvPr id="311" name="直線コネクタ 310"/>
        <xdr:cNvCxnSpPr/>
      </xdr:nvCxnSpPr>
      <xdr:spPr>
        <a:xfrm flipV="1">
          <a:off x="15671800" y="637692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129286</xdr:rowOff>
    </xdr:to>
    <xdr:cxnSp macro="">
      <xdr:nvCxnSpPr>
        <xdr:cNvPr id="314" name="直線コネクタ 313"/>
        <xdr:cNvCxnSpPr/>
      </xdr:nvCxnSpPr>
      <xdr:spPr>
        <a:xfrm>
          <a:off x="14782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97282</xdr:rowOff>
    </xdr:to>
    <xdr:cxnSp macro="">
      <xdr:nvCxnSpPr>
        <xdr:cNvPr id="317" name="直線コネクタ 316"/>
        <xdr:cNvCxnSpPr/>
      </xdr:nvCxnSpPr>
      <xdr:spPr>
        <a:xfrm>
          <a:off x="13893800" y="6386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133858</xdr:rowOff>
    </xdr:to>
    <xdr:cxnSp macro="">
      <xdr:nvCxnSpPr>
        <xdr:cNvPr id="320" name="直線コネクタ 319"/>
        <xdr:cNvCxnSpPr/>
      </xdr:nvCxnSpPr>
      <xdr:spPr>
        <a:xfrm flipV="1">
          <a:off x="13004800" y="63860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0" name="楕円 329"/>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31"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2" name="楕円 331"/>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3" name="テキスト ボックス 332"/>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4" name="楕円 333"/>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5" name="テキスト ボックス 334"/>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6" name="楕円 335"/>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7" name="テキスト ボックス 336"/>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8" name="楕円 337"/>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9" name="テキスト ボックス 338"/>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減少した主な要因は、過年度の既発債に係る償還が終了したことによる。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今後は、公共施設等総合管理計画や学校施設長寿命化計画に基づく公共施設の更新及び避難所となる小中学校屋内運動場等への空調設備整備等の地方債を活用する大規模な事業を予定しているため、増加する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想定される。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77</xdr:row>
      <xdr:rowOff>1270</xdr:rowOff>
    </xdr:to>
    <xdr:cxnSp macro="">
      <xdr:nvCxnSpPr>
        <xdr:cNvPr id="372" name="直線コネクタ 371"/>
        <xdr:cNvCxnSpPr/>
      </xdr:nvCxnSpPr>
      <xdr:spPr>
        <a:xfrm flipV="1">
          <a:off x="3987800" y="131419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46989</xdr:rowOff>
    </xdr:to>
    <xdr:cxnSp macro="">
      <xdr:nvCxnSpPr>
        <xdr:cNvPr id="375" name="直線コネクタ 374"/>
        <xdr:cNvCxnSpPr/>
      </xdr:nvCxnSpPr>
      <xdr:spPr>
        <a:xfrm flipV="1">
          <a:off x="3098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46989</xdr:rowOff>
    </xdr:to>
    <xdr:cxnSp macro="">
      <xdr:nvCxnSpPr>
        <xdr:cNvPr id="378" name="直線コネクタ 377"/>
        <xdr:cNvCxnSpPr/>
      </xdr:nvCxnSpPr>
      <xdr:spPr>
        <a:xfrm>
          <a:off x="2209800" y="13241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78</xdr:row>
      <xdr:rowOff>58420</xdr:rowOff>
    </xdr:to>
    <xdr:cxnSp macro="">
      <xdr:nvCxnSpPr>
        <xdr:cNvPr id="381" name="直線コネクタ 380"/>
        <xdr:cNvCxnSpPr/>
      </xdr:nvCxnSpPr>
      <xdr:spPr>
        <a:xfrm flipV="1">
          <a:off x="1320800" y="13241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1" name="楕円 390"/>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33038</xdr:rowOff>
    </xdr:from>
    <xdr:ext cx="762000" cy="259045"/>
    <xdr:sp macro="" textlink="">
      <xdr:nvSpPr>
        <xdr:cNvPr id="392" name="公債費該当値テキスト"/>
        <xdr:cNvSpPr txBox="1"/>
      </xdr:nvSpPr>
      <xdr:spPr>
        <a:xfrm>
          <a:off x="49149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3" name="楕円 392"/>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4" name="テキスト ボックス 393"/>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7" name="楕円 396"/>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98" name="テキスト ボックス 397"/>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9" name="楕円 398"/>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400" name="テキスト ボックス 399"/>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増加した主な要因は、分母となる定額減税減収補塡特例交付金（市税の補塡）や普通交付税が増加したものの、分子となる人事院勧告に伴う人件費や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化による業務効率化、窓口業務の民間委託化、公共施設の統廃合等による経費削減及び市税の収納率向上、企業誘致による税収確保等による自主財源確保が課題である。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75</xdr:row>
      <xdr:rowOff>24130</xdr:rowOff>
    </xdr:to>
    <xdr:cxnSp macro="">
      <xdr:nvCxnSpPr>
        <xdr:cNvPr id="431" name="直線コネクタ 430"/>
        <xdr:cNvCxnSpPr/>
      </xdr:nvCxnSpPr>
      <xdr:spPr>
        <a:xfrm>
          <a:off x="15671800" y="1280515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67564</xdr:rowOff>
    </xdr:from>
    <xdr:to>
      <xdr:col>78</xdr:col>
      <xdr:colOff>69850</xdr:colOff>
      <xdr:row>74</xdr:row>
      <xdr:rowOff>117856</xdr:rowOff>
    </xdr:to>
    <xdr:cxnSp macro="">
      <xdr:nvCxnSpPr>
        <xdr:cNvPr id="434" name="直線コネクタ 433"/>
        <xdr:cNvCxnSpPr/>
      </xdr:nvCxnSpPr>
      <xdr:spPr>
        <a:xfrm>
          <a:off x="14782800" y="127548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104140</xdr:rowOff>
    </xdr:from>
    <xdr:to>
      <xdr:col>73</xdr:col>
      <xdr:colOff>180975</xdr:colOff>
      <xdr:row>74</xdr:row>
      <xdr:rowOff>67564</xdr:rowOff>
    </xdr:to>
    <xdr:cxnSp macro="">
      <xdr:nvCxnSpPr>
        <xdr:cNvPr id="437" name="直線コネクタ 436"/>
        <xdr:cNvCxnSpPr/>
      </xdr:nvCxnSpPr>
      <xdr:spPr>
        <a:xfrm>
          <a:off x="13893800" y="1244854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104140</xdr:rowOff>
    </xdr:from>
    <xdr:to>
      <xdr:col>69</xdr:col>
      <xdr:colOff>92075</xdr:colOff>
      <xdr:row>74</xdr:row>
      <xdr:rowOff>26416</xdr:rowOff>
    </xdr:to>
    <xdr:cxnSp macro="">
      <xdr:nvCxnSpPr>
        <xdr:cNvPr id="440" name="直線コネクタ 439"/>
        <xdr:cNvCxnSpPr/>
      </xdr:nvCxnSpPr>
      <xdr:spPr>
        <a:xfrm flipV="1">
          <a:off x="13004800" y="1244854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50" name="楕円 449"/>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161307</xdr:rowOff>
    </xdr:from>
    <xdr:ext cx="762000" cy="259045"/>
    <xdr:sp macro="" textlink="">
      <xdr:nvSpPr>
        <xdr:cNvPr id="451" name="公債費以外該当値テキスト"/>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67056</xdr:rowOff>
    </xdr:from>
    <xdr:to>
      <xdr:col>78</xdr:col>
      <xdr:colOff>120650</xdr:colOff>
      <xdr:row>74</xdr:row>
      <xdr:rowOff>168656</xdr:rowOff>
    </xdr:to>
    <xdr:sp macro="" textlink="">
      <xdr:nvSpPr>
        <xdr:cNvPr id="452" name="楕円 451"/>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7383</xdr:rowOff>
    </xdr:from>
    <xdr:ext cx="736600" cy="259045"/>
    <xdr:sp macro="" textlink="">
      <xdr:nvSpPr>
        <xdr:cNvPr id="453" name="テキスト ボックス 452"/>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xdr:rowOff>
    </xdr:from>
    <xdr:to>
      <xdr:col>74</xdr:col>
      <xdr:colOff>31750</xdr:colOff>
      <xdr:row>74</xdr:row>
      <xdr:rowOff>118364</xdr:rowOff>
    </xdr:to>
    <xdr:sp macro="" textlink="">
      <xdr:nvSpPr>
        <xdr:cNvPr id="454" name="楕円 453"/>
        <xdr:cNvSpPr/>
      </xdr:nvSpPr>
      <xdr:spPr>
        <a:xfrm>
          <a:off x="14732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55" name="テキスト ボックス 454"/>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53340</xdr:rowOff>
    </xdr:from>
    <xdr:to>
      <xdr:col>69</xdr:col>
      <xdr:colOff>142875</xdr:colOff>
      <xdr:row>72</xdr:row>
      <xdr:rowOff>154940</xdr:rowOff>
    </xdr:to>
    <xdr:sp macro="" textlink="">
      <xdr:nvSpPr>
        <xdr:cNvPr id="456" name="楕円 455"/>
        <xdr:cNvSpPr/>
      </xdr:nvSpPr>
      <xdr:spPr>
        <a:xfrm>
          <a:off x="13843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165117</xdr:rowOff>
    </xdr:from>
    <xdr:ext cx="762000" cy="259045"/>
    <xdr:sp macro="" textlink="">
      <xdr:nvSpPr>
        <xdr:cNvPr id="457" name="テキスト ボックス 456"/>
        <xdr:cNvSpPr txBox="1"/>
      </xdr:nvSpPr>
      <xdr:spPr>
        <a:xfrm>
          <a:off x="1351280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147066</xdr:rowOff>
    </xdr:from>
    <xdr:to>
      <xdr:col>65</xdr:col>
      <xdr:colOff>53975</xdr:colOff>
      <xdr:row>74</xdr:row>
      <xdr:rowOff>77216</xdr:rowOff>
    </xdr:to>
    <xdr:sp macro="" textlink="">
      <xdr:nvSpPr>
        <xdr:cNvPr id="458" name="楕円 457"/>
        <xdr:cNvSpPr/>
      </xdr:nvSpPr>
      <xdr:spPr>
        <a:xfrm>
          <a:off x="12954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87393</xdr:rowOff>
    </xdr:from>
    <xdr:ext cx="762000" cy="259045"/>
    <xdr:sp macro="" textlink="">
      <xdr:nvSpPr>
        <xdr:cNvPr id="459" name="テキスト ボックス 458"/>
        <xdr:cNvSpPr txBox="1"/>
      </xdr:nvSpPr>
      <xdr:spPr>
        <a:xfrm>
          <a:off x="12623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610</xdr:rowOff>
    </xdr:from>
    <xdr:to>
      <xdr:col>29</xdr:col>
      <xdr:colOff>127000</xdr:colOff>
      <xdr:row>19</xdr:row>
      <xdr:rowOff>98146</xdr:rowOff>
    </xdr:to>
    <xdr:cxnSp macro="">
      <xdr:nvCxnSpPr>
        <xdr:cNvPr id="50" name="直線コネクタ 49"/>
        <xdr:cNvCxnSpPr/>
      </xdr:nvCxnSpPr>
      <xdr:spPr bwMode="auto">
        <a:xfrm flipV="1">
          <a:off x="5003800" y="3305785"/>
          <a:ext cx="647700" cy="9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98146</xdr:rowOff>
    </xdr:from>
    <xdr:to>
      <xdr:col>26</xdr:col>
      <xdr:colOff>50800</xdr:colOff>
      <xdr:row>19</xdr:row>
      <xdr:rowOff>131356</xdr:rowOff>
    </xdr:to>
    <xdr:cxnSp macro="">
      <xdr:nvCxnSpPr>
        <xdr:cNvPr id="53" name="直線コネクタ 52"/>
        <xdr:cNvCxnSpPr/>
      </xdr:nvCxnSpPr>
      <xdr:spPr bwMode="auto">
        <a:xfrm flipV="1">
          <a:off x="4305300" y="3403321"/>
          <a:ext cx="698500" cy="3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131356</xdr:rowOff>
    </xdr:from>
    <xdr:to>
      <xdr:col>22</xdr:col>
      <xdr:colOff>114300</xdr:colOff>
      <xdr:row>19</xdr:row>
      <xdr:rowOff>141681</xdr:rowOff>
    </xdr:to>
    <xdr:cxnSp macro="">
      <xdr:nvCxnSpPr>
        <xdr:cNvPr id="56" name="直線コネクタ 55"/>
        <xdr:cNvCxnSpPr/>
      </xdr:nvCxnSpPr>
      <xdr:spPr bwMode="auto">
        <a:xfrm flipV="1">
          <a:off x="3606800" y="3436531"/>
          <a:ext cx="698500" cy="10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141681</xdr:rowOff>
    </xdr:from>
    <xdr:to>
      <xdr:col>18</xdr:col>
      <xdr:colOff>177800</xdr:colOff>
      <xdr:row>19</xdr:row>
      <xdr:rowOff>161125</xdr:rowOff>
    </xdr:to>
    <xdr:cxnSp macro="">
      <xdr:nvCxnSpPr>
        <xdr:cNvPr id="59" name="直線コネクタ 58"/>
        <xdr:cNvCxnSpPr/>
      </xdr:nvCxnSpPr>
      <xdr:spPr bwMode="auto">
        <a:xfrm flipV="1">
          <a:off x="2908300" y="3446856"/>
          <a:ext cx="698500" cy="19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121260</xdr:rowOff>
    </xdr:from>
    <xdr:to>
      <xdr:col>29</xdr:col>
      <xdr:colOff>177800</xdr:colOff>
      <xdr:row>19</xdr:row>
      <xdr:rowOff>51410</xdr:rowOff>
    </xdr:to>
    <xdr:sp macro="" textlink="">
      <xdr:nvSpPr>
        <xdr:cNvPr id="69" name="楕円 68"/>
        <xdr:cNvSpPr/>
      </xdr:nvSpPr>
      <xdr:spPr bwMode="auto">
        <a:xfrm>
          <a:off x="5600700" y="3254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93337</xdr:rowOff>
    </xdr:from>
    <xdr:ext cx="762000" cy="259045"/>
    <xdr:sp macro="" textlink="">
      <xdr:nvSpPr>
        <xdr:cNvPr id="70" name="人口1人当たり決算額の推移該当値テキスト130"/>
        <xdr:cNvSpPr txBox="1"/>
      </xdr:nvSpPr>
      <xdr:spPr>
        <a:xfrm>
          <a:off x="5740400" y="32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47346</xdr:rowOff>
    </xdr:from>
    <xdr:to>
      <xdr:col>26</xdr:col>
      <xdr:colOff>101600</xdr:colOff>
      <xdr:row>19</xdr:row>
      <xdr:rowOff>148946</xdr:rowOff>
    </xdr:to>
    <xdr:sp macro="" textlink="">
      <xdr:nvSpPr>
        <xdr:cNvPr id="71" name="楕円 70"/>
        <xdr:cNvSpPr/>
      </xdr:nvSpPr>
      <xdr:spPr bwMode="auto">
        <a:xfrm>
          <a:off x="4953000" y="3352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133723</xdr:rowOff>
    </xdr:from>
    <xdr:ext cx="736600" cy="259045"/>
    <xdr:sp macro="" textlink="">
      <xdr:nvSpPr>
        <xdr:cNvPr id="72" name="テキスト ボックス 71"/>
        <xdr:cNvSpPr txBox="1"/>
      </xdr:nvSpPr>
      <xdr:spPr>
        <a:xfrm>
          <a:off x="4622800" y="3438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80556</xdr:rowOff>
    </xdr:from>
    <xdr:to>
      <xdr:col>22</xdr:col>
      <xdr:colOff>165100</xdr:colOff>
      <xdr:row>20</xdr:row>
      <xdr:rowOff>10706</xdr:rowOff>
    </xdr:to>
    <xdr:sp macro="" textlink="">
      <xdr:nvSpPr>
        <xdr:cNvPr id="73" name="楕円 72"/>
        <xdr:cNvSpPr/>
      </xdr:nvSpPr>
      <xdr:spPr bwMode="auto">
        <a:xfrm>
          <a:off x="4254500" y="3385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166933</xdr:rowOff>
    </xdr:from>
    <xdr:ext cx="762000" cy="259045"/>
    <xdr:sp macro="" textlink="">
      <xdr:nvSpPr>
        <xdr:cNvPr id="74" name="テキスト ボックス 73"/>
        <xdr:cNvSpPr txBox="1"/>
      </xdr:nvSpPr>
      <xdr:spPr>
        <a:xfrm>
          <a:off x="3924300" y="347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90881</xdr:rowOff>
    </xdr:from>
    <xdr:to>
      <xdr:col>19</xdr:col>
      <xdr:colOff>38100</xdr:colOff>
      <xdr:row>20</xdr:row>
      <xdr:rowOff>21031</xdr:rowOff>
    </xdr:to>
    <xdr:sp macro="" textlink="">
      <xdr:nvSpPr>
        <xdr:cNvPr id="75" name="楕円 74"/>
        <xdr:cNvSpPr/>
      </xdr:nvSpPr>
      <xdr:spPr bwMode="auto">
        <a:xfrm>
          <a:off x="3556000" y="3396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5808</xdr:rowOff>
    </xdr:from>
    <xdr:ext cx="762000" cy="259045"/>
    <xdr:sp macro="" textlink="">
      <xdr:nvSpPr>
        <xdr:cNvPr id="76" name="テキスト ボックス 75"/>
        <xdr:cNvSpPr txBox="1"/>
      </xdr:nvSpPr>
      <xdr:spPr>
        <a:xfrm>
          <a:off x="3225800" y="348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110325</xdr:rowOff>
    </xdr:from>
    <xdr:to>
      <xdr:col>15</xdr:col>
      <xdr:colOff>101600</xdr:colOff>
      <xdr:row>20</xdr:row>
      <xdr:rowOff>40475</xdr:rowOff>
    </xdr:to>
    <xdr:sp macro="" textlink="">
      <xdr:nvSpPr>
        <xdr:cNvPr id="77" name="楕円 76"/>
        <xdr:cNvSpPr/>
      </xdr:nvSpPr>
      <xdr:spPr bwMode="auto">
        <a:xfrm>
          <a:off x="2857500" y="341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25252</xdr:rowOff>
    </xdr:from>
    <xdr:ext cx="762000" cy="259045"/>
    <xdr:sp macro="" textlink="">
      <xdr:nvSpPr>
        <xdr:cNvPr id="78" name="テキスト ボックス 77"/>
        <xdr:cNvSpPr txBox="1"/>
      </xdr:nvSpPr>
      <xdr:spPr>
        <a:xfrm>
          <a:off x="2527300" y="35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320886</xdr:rowOff>
    </xdr:from>
    <xdr:to>
      <xdr:col>29</xdr:col>
      <xdr:colOff>127000</xdr:colOff>
      <xdr:row>36</xdr:row>
      <xdr:rowOff>14137</xdr:rowOff>
    </xdr:to>
    <xdr:cxnSp macro="">
      <xdr:nvCxnSpPr>
        <xdr:cNvPr id="113" name="直線コネクタ 112"/>
        <xdr:cNvCxnSpPr/>
      </xdr:nvCxnSpPr>
      <xdr:spPr bwMode="auto">
        <a:xfrm>
          <a:off x="5003800" y="6931236"/>
          <a:ext cx="647700" cy="3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320886</xdr:rowOff>
    </xdr:from>
    <xdr:to>
      <xdr:col>26</xdr:col>
      <xdr:colOff>50800</xdr:colOff>
      <xdr:row>35</xdr:row>
      <xdr:rowOff>338259</xdr:rowOff>
    </xdr:to>
    <xdr:cxnSp macro="">
      <xdr:nvCxnSpPr>
        <xdr:cNvPr id="116" name="直線コネクタ 115"/>
        <xdr:cNvCxnSpPr/>
      </xdr:nvCxnSpPr>
      <xdr:spPr bwMode="auto">
        <a:xfrm flipV="1">
          <a:off x="4305300" y="6931236"/>
          <a:ext cx="698500" cy="17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338259</xdr:rowOff>
    </xdr:from>
    <xdr:to>
      <xdr:col>22</xdr:col>
      <xdr:colOff>114300</xdr:colOff>
      <xdr:row>36</xdr:row>
      <xdr:rowOff>3164</xdr:rowOff>
    </xdr:to>
    <xdr:cxnSp macro="">
      <xdr:nvCxnSpPr>
        <xdr:cNvPr id="119" name="直線コネクタ 118"/>
        <xdr:cNvCxnSpPr/>
      </xdr:nvCxnSpPr>
      <xdr:spPr bwMode="auto">
        <a:xfrm flipV="1">
          <a:off x="3606800" y="6948609"/>
          <a:ext cx="698500" cy="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327351</xdr:rowOff>
    </xdr:from>
    <xdr:to>
      <xdr:col>18</xdr:col>
      <xdr:colOff>177800</xdr:colOff>
      <xdr:row>36</xdr:row>
      <xdr:rowOff>3164</xdr:rowOff>
    </xdr:to>
    <xdr:cxnSp macro="">
      <xdr:nvCxnSpPr>
        <xdr:cNvPr id="122" name="直線コネクタ 121"/>
        <xdr:cNvCxnSpPr/>
      </xdr:nvCxnSpPr>
      <xdr:spPr bwMode="auto">
        <a:xfrm>
          <a:off x="2908300" y="6937701"/>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306237</xdr:rowOff>
    </xdr:from>
    <xdr:to>
      <xdr:col>29</xdr:col>
      <xdr:colOff>177800</xdr:colOff>
      <xdr:row>36</xdr:row>
      <xdr:rowOff>64937</xdr:rowOff>
    </xdr:to>
    <xdr:sp macro="" textlink="">
      <xdr:nvSpPr>
        <xdr:cNvPr id="132" name="楕円 131"/>
        <xdr:cNvSpPr/>
      </xdr:nvSpPr>
      <xdr:spPr bwMode="auto">
        <a:xfrm>
          <a:off x="5600700" y="6916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278314</xdr:rowOff>
    </xdr:from>
    <xdr:ext cx="762000" cy="259045"/>
    <xdr:sp macro="" textlink="">
      <xdr:nvSpPr>
        <xdr:cNvPr id="133" name="人口1人当たり決算額の推移該当値テキスト445"/>
        <xdr:cNvSpPr txBox="1"/>
      </xdr:nvSpPr>
      <xdr:spPr>
        <a:xfrm>
          <a:off x="5740400" y="688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270086</xdr:rowOff>
    </xdr:from>
    <xdr:to>
      <xdr:col>26</xdr:col>
      <xdr:colOff>101600</xdr:colOff>
      <xdr:row>36</xdr:row>
      <xdr:rowOff>28786</xdr:rowOff>
    </xdr:to>
    <xdr:sp macro="" textlink="">
      <xdr:nvSpPr>
        <xdr:cNvPr id="134" name="楕円 133"/>
        <xdr:cNvSpPr/>
      </xdr:nvSpPr>
      <xdr:spPr bwMode="auto">
        <a:xfrm>
          <a:off x="4953000" y="6880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13563</xdr:rowOff>
    </xdr:from>
    <xdr:ext cx="736600" cy="259045"/>
    <xdr:sp macro="" textlink="">
      <xdr:nvSpPr>
        <xdr:cNvPr id="135" name="テキスト ボックス 134"/>
        <xdr:cNvSpPr txBox="1"/>
      </xdr:nvSpPr>
      <xdr:spPr>
        <a:xfrm>
          <a:off x="4622800" y="696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287459</xdr:rowOff>
    </xdr:from>
    <xdr:to>
      <xdr:col>22</xdr:col>
      <xdr:colOff>165100</xdr:colOff>
      <xdr:row>36</xdr:row>
      <xdr:rowOff>46159</xdr:rowOff>
    </xdr:to>
    <xdr:sp macro="" textlink="">
      <xdr:nvSpPr>
        <xdr:cNvPr id="136" name="楕円 135"/>
        <xdr:cNvSpPr/>
      </xdr:nvSpPr>
      <xdr:spPr bwMode="auto">
        <a:xfrm>
          <a:off x="4254500" y="689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30936</xdr:rowOff>
    </xdr:from>
    <xdr:ext cx="762000" cy="259045"/>
    <xdr:sp macro="" textlink="">
      <xdr:nvSpPr>
        <xdr:cNvPr id="137" name="テキスト ボックス 136"/>
        <xdr:cNvSpPr txBox="1"/>
      </xdr:nvSpPr>
      <xdr:spPr>
        <a:xfrm>
          <a:off x="3924300" y="698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295264</xdr:rowOff>
    </xdr:from>
    <xdr:to>
      <xdr:col>19</xdr:col>
      <xdr:colOff>38100</xdr:colOff>
      <xdr:row>36</xdr:row>
      <xdr:rowOff>53964</xdr:rowOff>
    </xdr:to>
    <xdr:sp macro="" textlink="">
      <xdr:nvSpPr>
        <xdr:cNvPr id="138" name="楕円 137"/>
        <xdr:cNvSpPr/>
      </xdr:nvSpPr>
      <xdr:spPr bwMode="auto">
        <a:xfrm>
          <a:off x="3556000" y="690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38741</xdr:rowOff>
    </xdr:from>
    <xdr:ext cx="762000" cy="259045"/>
    <xdr:sp macro="" textlink="">
      <xdr:nvSpPr>
        <xdr:cNvPr id="139" name="テキスト ボックス 138"/>
        <xdr:cNvSpPr txBox="1"/>
      </xdr:nvSpPr>
      <xdr:spPr>
        <a:xfrm>
          <a:off x="3225800" y="699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276551</xdr:rowOff>
    </xdr:from>
    <xdr:to>
      <xdr:col>15</xdr:col>
      <xdr:colOff>101600</xdr:colOff>
      <xdr:row>36</xdr:row>
      <xdr:rowOff>35251</xdr:rowOff>
    </xdr:to>
    <xdr:sp macro="" textlink="">
      <xdr:nvSpPr>
        <xdr:cNvPr id="140" name="楕円 139"/>
        <xdr:cNvSpPr/>
      </xdr:nvSpPr>
      <xdr:spPr bwMode="auto">
        <a:xfrm>
          <a:off x="2857500" y="688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20028</xdr:rowOff>
    </xdr:from>
    <xdr:ext cx="762000" cy="259045"/>
    <xdr:sp macro="" textlink="">
      <xdr:nvSpPr>
        <xdr:cNvPr id="141" name="テキスト ボックス 140"/>
        <xdr:cNvSpPr txBox="1"/>
      </xdr:nvSpPr>
      <xdr:spPr>
        <a:xfrm>
          <a:off x="2527300" y="697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76,370
74,818
71.95
35,483,568
33,499,509
1,743,854
18,521,885
20,153,109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146346</xdr:rowOff>
    </xdr:from>
    <xdr:to>
      <xdr:col>24</xdr:col>
      <xdr:colOff>63500</xdr:colOff>
      <xdr:row>37</xdr:row>
      <xdr:rowOff>107712</xdr:rowOff>
    </xdr:to>
    <xdr:cxnSp macro="">
      <xdr:nvCxnSpPr>
        <xdr:cNvPr id="63" name="直線コネクタ 62"/>
        <xdr:cNvCxnSpPr/>
      </xdr:nvCxnSpPr>
      <xdr:spPr>
        <a:xfrm flipV="1">
          <a:off x="3797300" y="6318546"/>
          <a:ext cx="8382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107712</xdr:rowOff>
    </xdr:from>
    <xdr:to>
      <xdr:col>19</xdr:col>
      <xdr:colOff>177800</xdr:colOff>
      <xdr:row>37</xdr:row>
      <xdr:rowOff>121869</xdr:rowOff>
    </xdr:to>
    <xdr:cxnSp macro="">
      <xdr:nvCxnSpPr>
        <xdr:cNvPr id="66" name="直線コネクタ 65"/>
        <xdr:cNvCxnSpPr/>
      </xdr:nvCxnSpPr>
      <xdr:spPr>
        <a:xfrm flipV="1">
          <a:off x="2908300" y="6451362"/>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121869</xdr:rowOff>
    </xdr:from>
    <xdr:to>
      <xdr:col>15</xdr:col>
      <xdr:colOff>50800</xdr:colOff>
      <xdr:row>37</xdr:row>
      <xdr:rowOff>133512</xdr:rowOff>
    </xdr:to>
    <xdr:cxnSp macro="">
      <xdr:nvCxnSpPr>
        <xdr:cNvPr id="69" name="直線コネクタ 68"/>
        <xdr:cNvCxnSpPr/>
      </xdr:nvCxnSpPr>
      <xdr:spPr>
        <a:xfrm flipV="1">
          <a:off x="2019300" y="6465519"/>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133512</xdr:rowOff>
    </xdr:from>
    <xdr:to>
      <xdr:col>10</xdr:col>
      <xdr:colOff>114300</xdr:colOff>
      <xdr:row>38</xdr:row>
      <xdr:rowOff>1985</xdr:rowOff>
    </xdr:to>
    <xdr:cxnSp macro="">
      <xdr:nvCxnSpPr>
        <xdr:cNvPr id="72" name="直線コネクタ 71"/>
        <xdr:cNvCxnSpPr/>
      </xdr:nvCxnSpPr>
      <xdr:spPr>
        <a:xfrm flipV="1">
          <a:off x="1130300" y="6477162"/>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95546</xdr:rowOff>
    </xdr:from>
    <xdr:to>
      <xdr:col>24</xdr:col>
      <xdr:colOff>114300</xdr:colOff>
      <xdr:row>37</xdr:row>
      <xdr:rowOff>25696</xdr:rowOff>
    </xdr:to>
    <xdr:sp macro="" textlink="">
      <xdr:nvSpPr>
        <xdr:cNvPr id="82" name="楕円 81"/>
        <xdr:cNvSpPr/>
      </xdr:nvSpPr>
      <xdr:spPr>
        <a:xfrm>
          <a:off x="4584700" y="626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73973</xdr:rowOff>
    </xdr:from>
    <xdr:ext cx="534377" cy="259045"/>
    <xdr:sp macro="" textlink="">
      <xdr:nvSpPr>
        <xdr:cNvPr id="83" name="人件費該当値テキスト"/>
        <xdr:cNvSpPr txBox="1"/>
      </xdr:nvSpPr>
      <xdr:spPr>
        <a:xfrm>
          <a:off x="4686300" y="624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56912</xdr:rowOff>
    </xdr:from>
    <xdr:to>
      <xdr:col>20</xdr:col>
      <xdr:colOff>38100</xdr:colOff>
      <xdr:row>37</xdr:row>
      <xdr:rowOff>158512</xdr:rowOff>
    </xdr:to>
    <xdr:sp macro="" textlink="">
      <xdr:nvSpPr>
        <xdr:cNvPr id="84" name="楕円 83"/>
        <xdr:cNvSpPr/>
      </xdr:nvSpPr>
      <xdr:spPr>
        <a:xfrm>
          <a:off x="3746500" y="64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149639</xdr:rowOff>
    </xdr:from>
    <xdr:ext cx="534377" cy="259045"/>
    <xdr:sp macro="" textlink="">
      <xdr:nvSpPr>
        <xdr:cNvPr id="85" name="テキスト ボックス 84"/>
        <xdr:cNvSpPr txBox="1"/>
      </xdr:nvSpPr>
      <xdr:spPr>
        <a:xfrm>
          <a:off x="3530111" y="649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71069</xdr:rowOff>
    </xdr:from>
    <xdr:to>
      <xdr:col>15</xdr:col>
      <xdr:colOff>101600</xdr:colOff>
      <xdr:row>38</xdr:row>
      <xdr:rowOff>1219</xdr:rowOff>
    </xdr:to>
    <xdr:sp macro="" textlink="">
      <xdr:nvSpPr>
        <xdr:cNvPr id="86" name="楕円 85"/>
        <xdr:cNvSpPr/>
      </xdr:nvSpPr>
      <xdr:spPr>
        <a:xfrm>
          <a:off x="2857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163796</xdr:rowOff>
    </xdr:from>
    <xdr:ext cx="534377" cy="259045"/>
    <xdr:sp macro="" textlink="">
      <xdr:nvSpPr>
        <xdr:cNvPr id="87" name="テキスト ボックス 86"/>
        <xdr:cNvSpPr txBox="1"/>
      </xdr:nvSpPr>
      <xdr:spPr>
        <a:xfrm>
          <a:off x="2641111" y="650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82712</xdr:rowOff>
    </xdr:from>
    <xdr:to>
      <xdr:col>10</xdr:col>
      <xdr:colOff>165100</xdr:colOff>
      <xdr:row>38</xdr:row>
      <xdr:rowOff>12861</xdr:rowOff>
    </xdr:to>
    <xdr:sp macro="" textlink="">
      <xdr:nvSpPr>
        <xdr:cNvPr id="88" name="楕円 87"/>
        <xdr:cNvSpPr/>
      </xdr:nvSpPr>
      <xdr:spPr>
        <a:xfrm>
          <a:off x="1968500" y="64263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3988</xdr:rowOff>
    </xdr:from>
    <xdr:ext cx="534377" cy="259045"/>
    <xdr:sp macro="" textlink="">
      <xdr:nvSpPr>
        <xdr:cNvPr id="89" name="テキスト ボックス 88"/>
        <xdr:cNvSpPr txBox="1"/>
      </xdr:nvSpPr>
      <xdr:spPr>
        <a:xfrm>
          <a:off x="1752111" y="651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122635</xdr:rowOff>
    </xdr:from>
    <xdr:to>
      <xdr:col>6</xdr:col>
      <xdr:colOff>38100</xdr:colOff>
      <xdr:row>38</xdr:row>
      <xdr:rowOff>52784</xdr:rowOff>
    </xdr:to>
    <xdr:sp macro="" textlink="">
      <xdr:nvSpPr>
        <xdr:cNvPr id="90" name="楕円 89"/>
        <xdr:cNvSpPr/>
      </xdr:nvSpPr>
      <xdr:spPr>
        <a:xfrm>
          <a:off x="1079500" y="64662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43912</xdr:rowOff>
    </xdr:from>
    <xdr:ext cx="534377" cy="259045"/>
    <xdr:sp macro="" textlink="">
      <xdr:nvSpPr>
        <xdr:cNvPr id="91" name="テキスト ボックス 90"/>
        <xdr:cNvSpPr txBox="1"/>
      </xdr:nvSpPr>
      <xdr:spPr>
        <a:xfrm>
          <a:off x="863111" y="655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99316</xdr:rowOff>
    </xdr:from>
    <xdr:to>
      <xdr:col>24</xdr:col>
      <xdr:colOff>63500</xdr:colOff>
      <xdr:row>58</xdr:row>
      <xdr:rowOff>100071</xdr:rowOff>
    </xdr:to>
    <xdr:cxnSp macro="">
      <xdr:nvCxnSpPr>
        <xdr:cNvPr id="122" name="直線コネクタ 121"/>
        <xdr:cNvCxnSpPr/>
      </xdr:nvCxnSpPr>
      <xdr:spPr>
        <a:xfrm>
          <a:off x="3797300" y="10043416"/>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90639</xdr:rowOff>
    </xdr:from>
    <xdr:to>
      <xdr:col>19</xdr:col>
      <xdr:colOff>177800</xdr:colOff>
      <xdr:row>58</xdr:row>
      <xdr:rowOff>99316</xdr:rowOff>
    </xdr:to>
    <xdr:cxnSp macro="">
      <xdr:nvCxnSpPr>
        <xdr:cNvPr id="125" name="直線コネクタ 124"/>
        <xdr:cNvCxnSpPr/>
      </xdr:nvCxnSpPr>
      <xdr:spPr>
        <a:xfrm>
          <a:off x="2908300" y="10034739"/>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90639</xdr:rowOff>
    </xdr:from>
    <xdr:to>
      <xdr:col>15</xdr:col>
      <xdr:colOff>50800</xdr:colOff>
      <xdr:row>58</xdr:row>
      <xdr:rowOff>91997</xdr:rowOff>
    </xdr:to>
    <xdr:cxnSp macro="">
      <xdr:nvCxnSpPr>
        <xdr:cNvPr id="128" name="直線コネクタ 127"/>
        <xdr:cNvCxnSpPr/>
      </xdr:nvCxnSpPr>
      <xdr:spPr>
        <a:xfrm flipV="1">
          <a:off x="2019300" y="10034739"/>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91997</xdr:rowOff>
    </xdr:from>
    <xdr:to>
      <xdr:col>10</xdr:col>
      <xdr:colOff>114300</xdr:colOff>
      <xdr:row>58</xdr:row>
      <xdr:rowOff>114887</xdr:rowOff>
    </xdr:to>
    <xdr:cxnSp macro="">
      <xdr:nvCxnSpPr>
        <xdr:cNvPr id="131" name="直線コネクタ 130"/>
        <xdr:cNvCxnSpPr/>
      </xdr:nvCxnSpPr>
      <xdr:spPr>
        <a:xfrm flipV="1">
          <a:off x="1130300" y="10036097"/>
          <a:ext cx="889000" cy="2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49271</xdr:rowOff>
    </xdr:from>
    <xdr:to>
      <xdr:col>24</xdr:col>
      <xdr:colOff>114300</xdr:colOff>
      <xdr:row>58</xdr:row>
      <xdr:rowOff>150871</xdr:rowOff>
    </xdr:to>
    <xdr:sp macro="" textlink="">
      <xdr:nvSpPr>
        <xdr:cNvPr id="141" name="楕円 140"/>
        <xdr:cNvSpPr/>
      </xdr:nvSpPr>
      <xdr:spPr>
        <a:xfrm>
          <a:off x="4584700" y="99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135648</xdr:rowOff>
    </xdr:from>
    <xdr:ext cx="534377" cy="259045"/>
    <xdr:sp macro="" textlink="">
      <xdr:nvSpPr>
        <xdr:cNvPr id="142" name="物件費該当値テキスト"/>
        <xdr:cNvSpPr txBox="1"/>
      </xdr:nvSpPr>
      <xdr:spPr>
        <a:xfrm>
          <a:off x="4686300" y="99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48516</xdr:rowOff>
    </xdr:from>
    <xdr:to>
      <xdr:col>20</xdr:col>
      <xdr:colOff>38100</xdr:colOff>
      <xdr:row>58</xdr:row>
      <xdr:rowOff>150116</xdr:rowOff>
    </xdr:to>
    <xdr:sp macro="" textlink="">
      <xdr:nvSpPr>
        <xdr:cNvPr id="143" name="楕円 142"/>
        <xdr:cNvSpPr/>
      </xdr:nvSpPr>
      <xdr:spPr>
        <a:xfrm>
          <a:off x="3746500" y="99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141243</xdr:rowOff>
    </xdr:from>
    <xdr:ext cx="534377" cy="259045"/>
    <xdr:sp macro="" textlink="">
      <xdr:nvSpPr>
        <xdr:cNvPr id="144" name="テキスト ボックス 143"/>
        <xdr:cNvSpPr txBox="1"/>
      </xdr:nvSpPr>
      <xdr:spPr>
        <a:xfrm>
          <a:off x="3530111" y="100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39839</xdr:rowOff>
    </xdr:from>
    <xdr:to>
      <xdr:col>15</xdr:col>
      <xdr:colOff>101600</xdr:colOff>
      <xdr:row>58</xdr:row>
      <xdr:rowOff>141439</xdr:rowOff>
    </xdr:to>
    <xdr:sp macro="" textlink="">
      <xdr:nvSpPr>
        <xdr:cNvPr id="145" name="楕円 144"/>
        <xdr:cNvSpPr/>
      </xdr:nvSpPr>
      <xdr:spPr>
        <a:xfrm>
          <a:off x="2857500" y="99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132566</xdr:rowOff>
    </xdr:from>
    <xdr:ext cx="534377" cy="259045"/>
    <xdr:sp macro="" textlink="">
      <xdr:nvSpPr>
        <xdr:cNvPr id="146" name="テキスト ボックス 145"/>
        <xdr:cNvSpPr txBox="1"/>
      </xdr:nvSpPr>
      <xdr:spPr>
        <a:xfrm>
          <a:off x="2641111" y="100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41197</xdr:rowOff>
    </xdr:from>
    <xdr:to>
      <xdr:col>10</xdr:col>
      <xdr:colOff>165100</xdr:colOff>
      <xdr:row>58</xdr:row>
      <xdr:rowOff>142797</xdr:rowOff>
    </xdr:to>
    <xdr:sp macro="" textlink="">
      <xdr:nvSpPr>
        <xdr:cNvPr id="147" name="楕円 146"/>
        <xdr:cNvSpPr/>
      </xdr:nvSpPr>
      <xdr:spPr>
        <a:xfrm>
          <a:off x="1968500" y="99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133924</xdr:rowOff>
    </xdr:from>
    <xdr:ext cx="534377" cy="259045"/>
    <xdr:sp macro="" textlink="">
      <xdr:nvSpPr>
        <xdr:cNvPr id="148" name="テキスト ボックス 147"/>
        <xdr:cNvSpPr txBox="1"/>
      </xdr:nvSpPr>
      <xdr:spPr>
        <a:xfrm>
          <a:off x="1752111" y="1007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64087</xdr:rowOff>
    </xdr:from>
    <xdr:to>
      <xdr:col>6</xdr:col>
      <xdr:colOff>38100</xdr:colOff>
      <xdr:row>58</xdr:row>
      <xdr:rowOff>165687</xdr:rowOff>
    </xdr:to>
    <xdr:sp macro="" textlink="">
      <xdr:nvSpPr>
        <xdr:cNvPr id="149" name="楕円 148"/>
        <xdr:cNvSpPr/>
      </xdr:nvSpPr>
      <xdr:spPr>
        <a:xfrm>
          <a:off x="1079500" y="1000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156814</xdr:rowOff>
    </xdr:from>
    <xdr:ext cx="534377" cy="259045"/>
    <xdr:sp macro="" textlink="">
      <xdr:nvSpPr>
        <xdr:cNvPr id="150" name="テキスト ボックス 149"/>
        <xdr:cNvSpPr txBox="1"/>
      </xdr:nvSpPr>
      <xdr:spPr>
        <a:xfrm>
          <a:off x="863111" y="1010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11037</xdr:rowOff>
    </xdr:from>
    <xdr:to>
      <xdr:col>24</xdr:col>
      <xdr:colOff>63500</xdr:colOff>
      <xdr:row>79</xdr:row>
      <xdr:rowOff>24333</xdr:rowOff>
    </xdr:to>
    <xdr:cxnSp macro="">
      <xdr:nvCxnSpPr>
        <xdr:cNvPr id="179" name="直線コネクタ 178"/>
        <xdr:cNvCxnSpPr/>
      </xdr:nvCxnSpPr>
      <xdr:spPr>
        <a:xfrm>
          <a:off x="3797300" y="13555587"/>
          <a:ext cx="8382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168199</xdr:rowOff>
    </xdr:from>
    <xdr:to>
      <xdr:col>19</xdr:col>
      <xdr:colOff>177800</xdr:colOff>
      <xdr:row>79</xdr:row>
      <xdr:rowOff>11037</xdr:rowOff>
    </xdr:to>
    <xdr:cxnSp macro="">
      <xdr:nvCxnSpPr>
        <xdr:cNvPr id="182" name="直線コネクタ 181"/>
        <xdr:cNvCxnSpPr/>
      </xdr:nvCxnSpPr>
      <xdr:spPr>
        <a:xfrm>
          <a:off x="2908300" y="1354129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168199</xdr:rowOff>
    </xdr:from>
    <xdr:to>
      <xdr:col>15</xdr:col>
      <xdr:colOff>50800</xdr:colOff>
      <xdr:row>79</xdr:row>
      <xdr:rowOff>5969</xdr:rowOff>
    </xdr:to>
    <xdr:cxnSp macro="">
      <xdr:nvCxnSpPr>
        <xdr:cNvPr id="185" name="直線コネクタ 184"/>
        <xdr:cNvCxnSpPr/>
      </xdr:nvCxnSpPr>
      <xdr:spPr>
        <a:xfrm flipV="1">
          <a:off x="2019300" y="13541299"/>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5969</xdr:rowOff>
    </xdr:from>
    <xdr:to>
      <xdr:col>10</xdr:col>
      <xdr:colOff>114300</xdr:colOff>
      <xdr:row>79</xdr:row>
      <xdr:rowOff>7150</xdr:rowOff>
    </xdr:to>
    <xdr:cxnSp macro="">
      <xdr:nvCxnSpPr>
        <xdr:cNvPr id="188" name="直線コネクタ 187"/>
        <xdr:cNvCxnSpPr/>
      </xdr:nvCxnSpPr>
      <xdr:spPr>
        <a:xfrm flipV="1">
          <a:off x="1130300" y="13550519"/>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144983</xdr:rowOff>
    </xdr:from>
    <xdr:to>
      <xdr:col>24</xdr:col>
      <xdr:colOff>114300</xdr:colOff>
      <xdr:row>79</xdr:row>
      <xdr:rowOff>75133</xdr:rowOff>
    </xdr:to>
    <xdr:sp macro="" textlink="">
      <xdr:nvSpPr>
        <xdr:cNvPr id="198" name="楕円 197"/>
        <xdr:cNvSpPr/>
      </xdr:nvSpPr>
      <xdr:spPr>
        <a:xfrm>
          <a:off x="4584700" y="135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59910</xdr:rowOff>
    </xdr:from>
    <xdr:ext cx="378565" cy="259045"/>
    <xdr:sp macro="" textlink="">
      <xdr:nvSpPr>
        <xdr:cNvPr id="199" name="維持補修費該当値テキスト"/>
        <xdr:cNvSpPr txBox="1"/>
      </xdr:nvSpPr>
      <xdr:spPr>
        <a:xfrm>
          <a:off x="4686300" y="1343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131687</xdr:rowOff>
    </xdr:from>
    <xdr:to>
      <xdr:col>20</xdr:col>
      <xdr:colOff>38100</xdr:colOff>
      <xdr:row>79</xdr:row>
      <xdr:rowOff>61837</xdr:rowOff>
    </xdr:to>
    <xdr:sp macro="" textlink="">
      <xdr:nvSpPr>
        <xdr:cNvPr id="200" name="楕円 199"/>
        <xdr:cNvSpPr/>
      </xdr:nvSpPr>
      <xdr:spPr>
        <a:xfrm>
          <a:off x="3746500" y="13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52964</xdr:rowOff>
    </xdr:from>
    <xdr:ext cx="378565" cy="259045"/>
    <xdr:sp macro="" textlink="">
      <xdr:nvSpPr>
        <xdr:cNvPr id="201" name="テキスト ボックス 200"/>
        <xdr:cNvSpPr txBox="1"/>
      </xdr:nvSpPr>
      <xdr:spPr>
        <a:xfrm>
          <a:off x="3608017" y="1359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117399</xdr:rowOff>
    </xdr:from>
    <xdr:to>
      <xdr:col>15</xdr:col>
      <xdr:colOff>101600</xdr:colOff>
      <xdr:row>79</xdr:row>
      <xdr:rowOff>47549</xdr:rowOff>
    </xdr:to>
    <xdr:sp macro="" textlink="">
      <xdr:nvSpPr>
        <xdr:cNvPr id="202" name="楕円 201"/>
        <xdr:cNvSpPr/>
      </xdr:nvSpPr>
      <xdr:spPr>
        <a:xfrm>
          <a:off x="2857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38676</xdr:rowOff>
    </xdr:from>
    <xdr:ext cx="469744" cy="259045"/>
    <xdr:sp macro="" textlink="">
      <xdr:nvSpPr>
        <xdr:cNvPr id="203" name="テキスト ボックス 202"/>
        <xdr:cNvSpPr txBox="1"/>
      </xdr:nvSpPr>
      <xdr:spPr>
        <a:xfrm>
          <a:off x="2673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126619</xdr:rowOff>
    </xdr:from>
    <xdr:to>
      <xdr:col>10</xdr:col>
      <xdr:colOff>165100</xdr:colOff>
      <xdr:row>79</xdr:row>
      <xdr:rowOff>56769</xdr:rowOff>
    </xdr:to>
    <xdr:sp macro="" textlink="">
      <xdr:nvSpPr>
        <xdr:cNvPr id="204" name="楕円 203"/>
        <xdr:cNvSpPr/>
      </xdr:nvSpPr>
      <xdr:spPr>
        <a:xfrm>
          <a:off x="1968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47896</xdr:rowOff>
    </xdr:from>
    <xdr:ext cx="469744" cy="259045"/>
    <xdr:sp macro="" textlink="">
      <xdr:nvSpPr>
        <xdr:cNvPr id="205" name="テキスト ボックス 204"/>
        <xdr:cNvSpPr txBox="1"/>
      </xdr:nvSpPr>
      <xdr:spPr>
        <a:xfrm>
          <a:off x="1784428"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127800</xdr:rowOff>
    </xdr:from>
    <xdr:to>
      <xdr:col>6</xdr:col>
      <xdr:colOff>38100</xdr:colOff>
      <xdr:row>79</xdr:row>
      <xdr:rowOff>57950</xdr:rowOff>
    </xdr:to>
    <xdr:sp macro="" textlink="">
      <xdr:nvSpPr>
        <xdr:cNvPr id="206" name="楕円 205"/>
        <xdr:cNvSpPr/>
      </xdr:nvSpPr>
      <xdr:spPr>
        <a:xfrm>
          <a:off x="1079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49077</xdr:rowOff>
    </xdr:from>
    <xdr:ext cx="378565" cy="259045"/>
    <xdr:sp macro="" textlink="">
      <xdr:nvSpPr>
        <xdr:cNvPr id="207" name="テキスト ボックス 206"/>
        <xdr:cNvSpPr txBox="1"/>
      </xdr:nvSpPr>
      <xdr:spPr>
        <a:xfrm>
          <a:off x="941017" y="1359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144545</xdr:rowOff>
    </xdr:from>
    <xdr:to>
      <xdr:col>24</xdr:col>
      <xdr:colOff>63500</xdr:colOff>
      <xdr:row>97</xdr:row>
      <xdr:rowOff>65122</xdr:rowOff>
    </xdr:to>
    <xdr:cxnSp macro="">
      <xdr:nvCxnSpPr>
        <xdr:cNvPr id="239" name="直線コネクタ 238"/>
        <xdr:cNvCxnSpPr/>
      </xdr:nvCxnSpPr>
      <xdr:spPr>
        <a:xfrm flipV="1">
          <a:off x="3797300" y="16603745"/>
          <a:ext cx="838200" cy="9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65122</xdr:rowOff>
    </xdr:from>
    <xdr:to>
      <xdr:col>19</xdr:col>
      <xdr:colOff>177800</xdr:colOff>
      <xdr:row>97</xdr:row>
      <xdr:rowOff>135444</xdr:rowOff>
    </xdr:to>
    <xdr:cxnSp macro="">
      <xdr:nvCxnSpPr>
        <xdr:cNvPr id="242" name="直線コネクタ 241"/>
        <xdr:cNvCxnSpPr/>
      </xdr:nvCxnSpPr>
      <xdr:spPr>
        <a:xfrm flipV="1">
          <a:off x="2908300" y="16695772"/>
          <a:ext cx="889000" cy="7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135444</xdr:rowOff>
    </xdr:from>
    <xdr:to>
      <xdr:col>15</xdr:col>
      <xdr:colOff>50800</xdr:colOff>
      <xdr:row>98</xdr:row>
      <xdr:rowOff>144577</xdr:rowOff>
    </xdr:to>
    <xdr:cxnSp macro="">
      <xdr:nvCxnSpPr>
        <xdr:cNvPr id="245" name="直線コネクタ 244"/>
        <xdr:cNvCxnSpPr/>
      </xdr:nvCxnSpPr>
      <xdr:spPr>
        <a:xfrm flipV="1">
          <a:off x="2019300" y="16766094"/>
          <a:ext cx="889000" cy="1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144577</xdr:rowOff>
    </xdr:from>
    <xdr:to>
      <xdr:col>10</xdr:col>
      <xdr:colOff>114300</xdr:colOff>
      <xdr:row>99</xdr:row>
      <xdr:rowOff>16365</xdr:rowOff>
    </xdr:to>
    <xdr:cxnSp macro="">
      <xdr:nvCxnSpPr>
        <xdr:cNvPr id="248" name="直線コネクタ 247"/>
        <xdr:cNvCxnSpPr/>
      </xdr:nvCxnSpPr>
      <xdr:spPr>
        <a:xfrm flipV="1">
          <a:off x="1130300" y="16946677"/>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93745</xdr:rowOff>
    </xdr:from>
    <xdr:to>
      <xdr:col>24</xdr:col>
      <xdr:colOff>114300</xdr:colOff>
      <xdr:row>97</xdr:row>
      <xdr:rowOff>23895</xdr:rowOff>
    </xdr:to>
    <xdr:sp macro="" textlink="">
      <xdr:nvSpPr>
        <xdr:cNvPr id="258" name="楕円 257"/>
        <xdr:cNvSpPr/>
      </xdr:nvSpPr>
      <xdr:spPr>
        <a:xfrm>
          <a:off x="4584700" y="165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116622</xdr:rowOff>
    </xdr:from>
    <xdr:ext cx="599010" cy="259045"/>
    <xdr:sp macro="" textlink="">
      <xdr:nvSpPr>
        <xdr:cNvPr id="259" name="扶助費該当値テキスト"/>
        <xdr:cNvSpPr txBox="1"/>
      </xdr:nvSpPr>
      <xdr:spPr>
        <a:xfrm>
          <a:off x="4686300" y="164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14322</xdr:rowOff>
    </xdr:from>
    <xdr:to>
      <xdr:col>20</xdr:col>
      <xdr:colOff>38100</xdr:colOff>
      <xdr:row>97</xdr:row>
      <xdr:rowOff>115922</xdr:rowOff>
    </xdr:to>
    <xdr:sp macro="" textlink="">
      <xdr:nvSpPr>
        <xdr:cNvPr id="260" name="楕円 259"/>
        <xdr:cNvSpPr/>
      </xdr:nvSpPr>
      <xdr:spPr>
        <a:xfrm>
          <a:off x="3746500" y="166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132449</xdr:rowOff>
    </xdr:from>
    <xdr:ext cx="599010" cy="259045"/>
    <xdr:sp macro="" textlink="">
      <xdr:nvSpPr>
        <xdr:cNvPr id="261" name="テキスト ボックス 260"/>
        <xdr:cNvSpPr txBox="1"/>
      </xdr:nvSpPr>
      <xdr:spPr>
        <a:xfrm>
          <a:off x="3497795" y="1642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84644</xdr:rowOff>
    </xdr:from>
    <xdr:to>
      <xdr:col>15</xdr:col>
      <xdr:colOff>101600</xdr:colOff>
      <xdr:row>98</xdr:row>
      <xdr:rowOff>14794</xdr:rowOff>
    </xdr:to>
    <xdr:sp macro="" textlink="">
      <xdr:nvSpPr>
        <xdr:cNvPr id="262" name="楕円 261"/>
        <xdr:cNvSpPr/>
      </xdr:nvSpPr>
      <xdr:spPr>
        <a:xfrm>
          <a:off x="2857500" y="167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31321</xdr:rowOff>
    </xdr:from>
    <xdr:ext cx="599010" cy="259045"/>
    <xdr:sp macro="" textlink="">
      <xdr:nvSpPr>
        <xdr:cNvPr id="263" name="テキスト ボックス 262"/>
        <xdr:cNvSpPr txBox="1"/>
      </xdr:nvSpPr>
      <xdr:spPr>
        <a:xfrm>
          <a:off x="2608795" y="1649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93777</xdr:rowOff>
    </xdr:from>
    <xdr:to>
      <xdr:col>10</xdr:col>
      <xdr:colOff>165100</xdr:colOff>
      <xdr:row>99</xdr:row>
      <xdr:rowOff>23927</xdr:rowOff>
    </xdr:to>
    <xdr:sp macro="" textlink="">
      <xdr:nvSpPr>
        <xdr:cNvPr id="264" name="楕円 263"/>
        <xdr:cNvSpPr/>
      </xdr:nvSpPr>
      <xdr:spPr>
        <a:xfrm>
          <a:off x="1968500" y="168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15054</xdr:rowOff>
    </xdr:from>
    <xdr:ext cx="599010" cy="259045"/>
    <xdr:sp macro="" textlink="">
      <xdr:nvSpPr>
        <xdr:cNvPr id="265" name="テキスト ボックス 264"/>
        <xdr:cNvSpPr txBox="1"/>
      </xdr:nvSpPr>
      <xdr:spPr>
        <a:xfrm>
          <a:off x="1719795" y="1698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137015</xdr:rowOff>
    </xdr:from>
    <xdr:to>
      <xdr:col>6</xdr:col>
      <xdr:colOff>38100</xdr:colOff>
      <xdr:row>99</xdr:row>
      <xdr:rowOff>67165</xdr:rowOff>
    </xdr:to>
    <xdr:sp macro="" textlink="">
      <xdr:nvSpPr>
        <xdr:cNvPr id="266" name="楕円 265"/>
        <xdr:cNvSpPr/>
      </xdr:nvSpPr>
      <xdr:spPr>
        <a:xfrm>
          <a:off x="1079500" y="169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58292</xdr:rowOff>
    </xdr:from>
    <xdr:ext cx="534377" cy="259045"/>
    <xdr:sp macro="" textlink="">
      <xdr:nvSpPr>
        <xdr:cNvPr id="267" name="テキスト ボックス 266"/>
        <xdr:cNvSpPr txBox="1"/>
      </xdr:nvSpPr>
      <xdr:spPr>
        <a:xfrm>
          <a:off x="863111" y="1703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30429</xdr:rowOff>
    </xdr:from>
    <xdr:to>
      <xdr:col>55</xdr:col>
      <xdr:colOff>0</xdr:colOff>
      <xdr:row>36</xdr:row>
      <xdr:rowOff>47391</xdr:rowOff>
    </xdr:to>
    <xdr:cxnSp macro="">
      <xdr:nvCxnSpPr>
        <xdr:cNvPr id="296" name="直線コネクタ 295"/>
        <xdr:cNvCxnSpPr/>
      </xdr:nvCxnSpPr>
      <xdr:spPr>
        <a:xfrm flipV="1">
          <a:off x="9639300" y="6202629"/>
          <a:ext cx="8382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25004</xdr:rowOff>
    </xdr:from>
    <xdr:to>
      <xdr:col>50</xdr:col>
      <xdr:colOff>114300</xdr:colOff>
      <xdr:row>36</xdr:row>
      <xdr:rowOff>47391</xdr:rowOff>
    </xdr:to>
    <xdr:cxnSp macro="">
      <xdr:nvCxnSpPr>
        <xdr:cNvPr id="299" name="直線コネクタ 298"/>
        <xdr:cNvCxnSpPr/>
      </xdr:nvCxnSpPr>
      <xdr:spPr>
        <a:xfrm>
          <a:off x="8750300" y="6197204"/>
          <a:ext cx="889000" cy="2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50157</xdr:rowOff>
    </xdr:from>
    <xdr:to>
      <xdr:col>45</xdr:col>
      <xdr:colOff>177800</xdr:colOff>
      <xdr:row>36</xdr:row>
      <xdr:rowOff>25004</xdr:rowOff>
    </xdr:to>
    <xdr:cxnSp macro="">
      <xdr:nvCxnSpPr>
        <xdr:cNvPr id="302" name="直線コネクタ 301"/>
        <xdr:cNvCxnSpPr/>
      </xdr:nvCxnSpPr>
      <xdr:spPr>
        <a:xfrm>
          <a:off x="7861300" y="6050907"/>
          <a:ext cx="889000" cy="14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90422</xdr:rowOff>
    </xdr:from>
    <xdr:to>
      <xdr:col>41</xdr:col>
      <xdr:colOff>50800</xdr:colOff>
      <xdr:row>35</xdr:row>
      <xdr:rowOff>50157</xdr:rowOff>
    </xdr:to>
    <xdr:cxnSp macro="">
      <xdr:nvCxnSpPr>
        <xdr:cNvPr id="305" name="直線コネクタ 304"/>
        <xdr:cNvCxnSpPr/>
      </xdr:nvCxnSpPr>
      <xdr:spPr>
        <a:xfrm>
          <a:off x="6972300" y="5405372"/>
          <a:ext cx="889000" cy="64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151079</xdr:rowOff>
    </xdr:from>
    <xdr:to>
      <xdr:col>55</xdr:col>
      <xdr:colOff>50800</xdr:colOff>
      <xdr:row>36</xdr:row>
      <xdr:rowOff>81229</xdr:rowOff>
    </xdr:to>
    <xdr:sp macro="" textlink="">
      <xdr:nvSpPr>
        <xdr:cNvPr id="315" name="楕円 314"/>
        <xdr:cNvSpPr/>
      </xdr:nvSpPr>
      <xdr:spPr>
        <a:xfrm>
          <a:off x="104267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2506</xdr:rowOff>
    </xdr:from>
    <xdr:ext cx="534377" cy="259045"/>
    <xdr:sp macro="" textlink="">
      <xdr:nvSpPr>
        <xdr:cNvPr id="316" name="補助費等該当値テキスト"/>
        <xdr:cNvSpPr txBox="1"/>
      </xdr:nvSpPr>
      <xdr:spPr>
        <a:xfrm>
          <a:off x="10528300" y="60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168041</xdr:rowOff>
    </xdr:from>
    <xdr:to>
      <xdr:col>50</xdr:col>
      <xdr:colOff>165100</xdr:colOff>
      <xdr:row>36</xdr:row>
      <xdr:rowOff>98191</xdr:rowOff>
    </xdr:to>
    <xdr:sp macro="" textlink="">
      <xdr:nvSpPr>
        <xdr:cNvPr id="317" name="楕円 316"/>
        <xdr:cNvSpPr/>
      </xdr:nvSpPr>
      <xdr:spPr>
        <a:xfrm>
          <a:off x="9588500" y="61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114718</xdr:rowOff>
    </xdr:from>
    <xdr:ext cx="534377" cy="259045"/>
    <xdr:sp macro="" textlink="">
      <xdr:nvSpPr>
        <xdr:cNvPr id="318" name="テキスト ボックス 317"/>
        <xdr:cNvSpPr txBox="1"/>
      </xdr:nvSpPr>
      <xdr:spPr>
        <a:xfrm>
          <a:off x="9372111" y="594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145654</xdr:rowOff>
    </xdr:from>
    <xdr:to>
      <xdr:col>46</xdr:col>
      <xdr:colOff>38100</xdr:colOff>
      <xdr:row>36</xdr:row>
      <xdr:rowOff>75804</xdr:rowOff>
    </xdr:to>
    <xdr:sp macro="" textlink="">
      <xdr:nvSpPr>
        <xdr:cNvPr id="319" name="楕円 318"/>
        <xdr:cNvSpPr/>
      </xdr:nvSpPr>
      <xdr:spPr>
        <a:xfrm>
          <a:off x="8699500" y="61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92331</xdr:rowOff>
    </xdr:from>
    <xdr:ext cx="534377" cy="259045"/>
    <xdr:sp macro="" textlink="">
      <xdr:nvSpPr>
        <xdr:cNvPr id="320" name="テキスト ボックス 319"/>
        <xdr:cNvSpPr txBox="1"/>
      </xdr:nvSpPr>
      <xdr:spPr>
        <a:xfrm>
          <a:off x="8483111" y="5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170807</xdr:rowOff>
    </xdr:from>
    <xdr:to>
      <xdr:col>41</xdr:col>
      <xdr:colOff>101600</xdr:colOff>
      <xdr:row>35</xdr:row>
      <xdr:rowOff>100957</xdr:rowOff>
    </xdr:to>
    <xdr:sp macro="" textlink="">
      <xdr:nvSpPr>
        <xdr:cNvPr id="321" name="楕円 320"/>
        <xdr:cNvSpPr/>
      </xdr:nvSpPr>
      <xdr:spPr>
        <a:xfrm>
          <a:off x="7810500" y="60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117484</xdr:rowOff>
    </xdr:from>
    <xdr:ext cx="534377" cy="259045"/>
    <xdr:sp macro="" textlink="">
      <xdr:nvSpPr>
        <xdr:cNvPr id="322" name="テキスト ボックス 321"/>
        <xdr:cNvSpPr txBox="1"/>
      </xdr:nvSpPr>
      <xdr:spPr>
        <a:xfrm>
          <a:off x="7594111" y="57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39622</xdr:rowOff>
    </xdr:from>
    <xdr:to>
      <xdr:col>36</xdr:col>
      <xdr:colOff>165100</xdr:colOff>
      <xdr:row>31</xdr:row>
      <xdr:rowOff>141222</xdr:rowOff>
    </xdr:to>
    <xdr:sp macro="" textlink="">
      <xdr:nvSpPr>
        <xdr:cNvPr id="323" name="楕円 322"/>
        <xdr:cNvSpPr/>
      </xdr:nvSpPr>
      <xdr:spPr>
        <a:xfrm>
          <a:off x="6921500" y="53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157749</xdr:rowOff>
    </xdr:from>
    <xdr:ext cx="599010" cy="259045"/>
    <xdr:sp macro="" textlink="">
      <xdr:nvSpPr>
        <xdr:cNvPr id="324" name="テキスト ボックス 323"/>
        <xdr:cNvSpPr txBox="1"/>
      </xdr:nvSpPr>
      <xdr:spPr>
        <a:xfrm>
          <a:off x="6672795" y="512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37047</xdr:rowOff>
    </xdr:from>
    <xdr:to>
      <xdr:col>55</xdr:col>
      <xdr:colOff>0</xdr:colOff>
      <xdr:row>58</xdr:row>
      <xdr:rowOff>13415</xdr:rowOff>
    </xdr:to>
    <xdr:cxnSp macro="">
      <xdr:nvCxnSpPr>
        <xdr:cNvPr id="355" name="直線コネクタ 354"/>
        <xdr:cNvCxnSpPr/>
      </xdr:nvCxnSpPr>
      <xdr:spPr>
        <a:xfrm>
          <a:off x="9639300" y="9638247"/>
          <a:ext cx="838200" cy="3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37047</xdr:rowOff>
    </xdr:from>
    <xdr:to>
      <xdr:col>50</xdr:col>
      <xdr:colOff>114300</xdr:colOff>
      <xdr:row>57</xdr:row>
      <xdr:rowOff>89767</xdr:rowOff>
    </xdr:to>
    <xdr:cxnSp macro="">
      <xdr:nvCxnSpPr>
        <xdr:cNvPr id="358" name="直線コネクタ 357"/>
        <xdr:cNvCxnSpPr/>
      </xdr:nvCxnSpPr>
      <xdr:spPr>
        <a:xfrm flipV="1">
          <a:off x="8750300" y="9638247"/>
          <a:ext cx="889000" cy="2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108371</xdr:rowOff>
    </xdr:from>
    <xdr:to>
      <xdr:col>45</xdr:col>
      <xdr:colOff>177800</xdr:colOff>
      <xdr:row>57</xdr:row>
      <xdr:rowOff>89767</xdr:rowOff>
    </xdr:to>
    <xdr:cxnSp macro="">
      <xdr:nvCxnSpPr>
        <xdr:cNvPr id="361" name="直線コネクタ 360"/>
        <xdr:cNvCxnSpPr/>
      </xdr:nvCxnSpPr>
      <xdr:spPr>
        <a:xfrm>
          <a:off x="7861300" y="9709571"/>
          <a:ext cx="889000" cy="15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108371</xdr:rowOff>
    </xdr:from>
    <xdr:to>
      <xdr:col>41</xdr:col>
      <xdr:colOff>50800</xdr:colOff>
      <xdr:row>57</xdr:row>
      <xdr:rowOff>104702</xdr:rowOff>
    </xdr:to>
    <xdr:cxnSp macro="">
      <xdr:nvCxnSpPr>
        <xdr:cNvPr id="364" name="直線コネクタ 363"/>
        <xdr:cNvCxnSpPr/>
      </xdr:nvCxnSpPr>
      <xdr:spPr>
        <a:xfrm flipV="1">
          <a:off x="6972300" y="9709571"/>
          <a:ext cx="889000" cy="1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134065</xdr:rowOff>
    </xdr:from>
    <xdr:to>
      <xdr:col>55</xdr:col>
      <xdr:colOff>50800</xdr:colOff>
      <xdr:row>58</xdr:row>
      <xdr:rowOff>64215</xdr:rowOff>
    </xdr:to>
    <xdr:sp macro="" textlink="">
      <xdr:nvSpPr>
        <xdr:cNvPr id="374" name="楕円 373"/>
        <xdr:cNvSpPr/>
      </xdr:nvSpPr>
      <xdr:spPr>
        <a:xfrm>
          <a:off x="10426700" y="99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112492</xdr:rowOff>
    </xdr:from>
    <xdr:ext cx="534377" cy="259045"/>
    <xdr:sp macro="" textlink="">
      <xdr:nvSpPr>
        <xdr:cNvPr id="375" name="普通建設事業費該当値テキスト"/>
        <xdr:cNvSpPr txBox="1"/>
      </xdr:nvSpPr>
      <xdr:spPr>
        <a:xfrm>
          <a:off x="10528300" y="98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157697</xdr:rowOff>
    </xdr:from>
    <xdr:to>
      <xdr:col>50</xdr:col>
      <xdr:colOff>165100</xdr:colOff>
      <xdr:row>56</xdr:row>
      <xdr:rowOff>87847</xdr:rowOff>
    </xdr:to>
    <xdr:sp macro="" textlink="">
      <xdr:nvSpPr>
        <xdr:cNvPr id="376" name="楕円 375"/>
        <xdr:cNvSpPr/>
      </xdr:nvSpPr>
      <xdr:spPr>
        <a:xfrm>
          <a:off x="9588500" y="95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104374</xdr:rowOff>
    </xdr:from>
    <xdr:ext cx="534377" cy="259045"/>
    <xdr:sp macro="" textlink="">
      <xdr:nvSpPr>
        <xdr:cNvPr id="377" name="テキスト ボックス 376"/>
        <xdr:cNvSpPr txBox="1"/>
      </xdr:nvSpPr>
      <xdr:spPr>
        <a:xfrm>
          <a:off x="9372111" y="93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38967</xdr:rowOff>
    </xdr:from>
    <xdr:to>
      <xdr:col>46</xdr:col>
      <xdr:colOff>38100</xdr:colOff>
      <xdr:row>57</xdr:row>
      <xdr:rowOff>140567</xdr:rowOff>
    </xdr:to>
    <xdr:sp macro="" textlink="">
      <xdr:nvSpPr>
        <xdr:cNvPr id="378" name="楕円 377"/>
        <xdr:cNvSpPr/>
      </xdr:nvSpPr>
      <xdr:spPr>
        <a:xfrm>
          <a:off x="8699500" y="981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131694</xdr:rowOff>
    </xdr:from>
    <xdr:ext cx="534377" cy="259045"/>
    <xdr:sp macro="" textlink="">
      <xdr:nvSpPr>
        <xdr:cNvPr id="379" name="テキスト ボックス 378"/>
        <xdr:cNvSpPr txBox="1"/>
      </xdr:nvSpPr>
      <xdr:spPr>
        <a:xfrm>
          <a:off x="8483111" y="99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57571</xdr:rowOff>
    </xdr:from>
    <xdr:to>
      <xdr:col>41</xdr:col>
      <xdr:colOff>101600</xdr:colOff>
      <xdr:row>56</xdr:row>
      <xdr:rowOff>159171</xdr:rowOff>
    </xdr:to>
    <xdr:sp macro="" textlink="">
      <xdr:nvSpPr>
        <xdr:cNvPr id="380" name="楕円 379"/>
        <xdr:cNvSpPr/>
      </xdr:nvSpPr>
      <xdr:spPr>
        <a:xfrm>
          <a:off x="7810500" y="965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4248</xdr:rowOff>
    </xdr:from>
    <xdr:ext cx="534377" cy="259045"/>
    <xdr:sp macro="" textlink="">
      <xdr:nvSpPr>
        <xdr:cNvPr id="381" name="テキスト ボックス 380"/>
        <xdr:cNvSpPr txBox="1"/>
      </xdr:nvSpPr>
      <xdr:spPr>
        <a:xfrm>
          <a:off x="7594111" y="943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53902</xdr:rowOff>
    </xdr:from>
    <xdr:to>
      <xdr:col>36</xdr:col>
      <xdr:colOff>165100</xdr:colOff>
      <xdr:row>57</xdr:row>
      <xdr:rowOff>155502</xdr:rowOff>
    </xdr:to>
    <xdr:sp macro="" textlink="">
      <xdr:nvSpPr>
        <xdr:cNvPr id="382" name="楕円 381"/>
        <xdr:cNvSpPr/>
      </xdr:nvSpPr>
      <xdr:spPr>
        <a:xfrm>
          <a:off x="6921500" y="98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146629</xdr:rowOff>
    </xdr:from>
    <xdr:ext cx="534377" cy="259045"/>
    <xdr:sp macro="" textlink="">
      <xdr:nvSpPr>
        <xdr:cNvPr id="383" name="テキスト ボックス 382"/>
        <xdr:cNvSpPr txBox="1"/>
      </xdr:nvSpPr>
      <xdr:spPr>
        <a:xfrm>
          <a:off x="6705111" y="99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93123</xdr:rowOff>
    </xdr:from>
    <xdr:to>
      <xdr:col>55</xdr:col>
      <xdr:colOff>0</xdr:colOff>
      <xdr:row>78</xdr:row>
      <xdr:rowOff>119793</xdr:rowOff>
    </xdr:to>
    <xdr:cxnSp macro="">
      <xdr:nvCxnSpPr>
        <xdr:cNvPr id="412" name="直線コネクタ 411"/>
        <xdr:cNvCxnSpPr/>
      </xdr:nvCxnSpPr>
      <xdr:spPr>
        <a:xfrm>
          <a:off x="9639300" y="13466223"/>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93123</xdr:rowOff>
    </xdr:from>
    <xdr:to>
      <xdr:col>50</xdr:col>
      <xdr:colOff>114300</xdr:colOff>
      <xdr:row>78</xdr:row>
      <xdr:rowOff>154215</xdr:rowOff>
    </xdr:to>
    <xdr:cxnSp macro="">
      <xdr:nvCxnSpPr>
        <xdr:cNvPr id="415" name="直線コネクタ 414"/>
        <xdr:cNvCxnSpPr/>
      </xdr:nvCxnSpPr>
      <xdr:spPr>
        <a:xfrm flipV="1">
          <a:off x="8750300" y="13466223"/>
          <a:ext cx="889000" cy="6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154215</xdr:rowOff>
    </xdr:from>
    <xdr:to>
      <xdr:col>45</xdr:col>
      <xdr:colOff>177800</xdr:colOff>
      <xdr:row>78</xdr:row>
      <xdr:rowOff>165131</xdr:rowOff>
    </xdr:to>
    <xdr:cxnSp macro="">
      <xdr:nvCxnSpPr>
        <xdr:cNvPr id="418" name="直線コネクタ 417"/>
        <xdr:cNvCxnSpPr/>
      </xdr:nvCxnSpPr>
      <xdr:spPr>
        <a:xfrm flipV="1">
          <a:off x="7861300" y="13527315"/>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86664</xdr:rowOff>
    </xdr:from>
    <xdr:to>
      <xdr:col>41</xdr:col>
      <xdr:colOff>50800</xdr:colOff>
      <xdr:row>78</xdr:row>
      <xdr:rowOff>165131</xdr:rowOff>
    </xdr:to>
    <xdr:cxnSp macro="">
      <xdr:nvCxnSpPr>
        <xdr:cNvPr id="421" name="直線コネクタ 420"/>
        <xdr:cNvCxnSpPr/>
      </xdr:nvCxnSpPr>
      <xdr:spPr>
        <a:xfrm>
          <a:off x="6972300" y="13459764"/>
          <a:ext cx="889000" cy="7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68993</xdr:rowOff>
    </xdr:from>
    <xdr:to>
      <xdr:col>55</xdr:col>
      <xdr:colOff>50800</xdr:colOff>
      <xdr:row>78</xdr:row>
      <xdr:rowOff>170593</xdr:rowOff>
    </xdr:to>
    <xdr:sp macro="" textlink="">
      <xdr:nvSpPr>
        <xdr:cNvPr id="431" name="楕円 430"/>
        <xdr:cNvSpPr/>
      </xdr:nvSpPr>
      <xdr:spPr>
        <a:xfrm>
          <a:off x="10426700" y="134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155370</xdr:rowOff>
    </xdr:from>
    <xdr:ext cx="469744" cy="259045"/>
    <xdr:sp macro="" textlink="">
      <xdr:nvSpPr>
        <xdr:cNvPr id="432" name="普通建設事業費 （ うち新規整備　）該当値テキスト"/>
        <xdr:cNvSpPr txBox="1"/>
      </xdr:nvSpPr>
      <xdr:spPr>
        <a:xfrm>
          <a:off x="10528300" y="1335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42323</xdr:rowOff>
    </xdr:from>
    <xdr:to>
      <xdr:col>50</xdr:col>
      <xdr:colOff>165100</xdr:colOff>
      <xdr:row>78</xdr:row>
      <xdr:rowOff>143923</xdr:rowOff>
    </xdr:to>
    <xdr:sp macro="" textlink="">
      <xdr:nvSpPr>
        <xdr:cNvPr id="433" name="楕円 432"/>
        <xdr:cNvSpPr/>
      </xdr:nvSpPr>
      <xdr:spPr>
        <a:xfrm>
          <a:off x="9588500" y="134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135050</xdr:rowOff>
    </xdr:from>
    <xdr:ext cx="469744" cy="259045"/>
    <xdr:sp macro="" textlink="">
      <xdr:nvSpPr>
        <xdr:cNvPr id="434" name="テキスト ボックス 433"/>
        <xdr:cNvSpPr txBox="1"/>
      </xdr:nvSpPr>
      <xdr:spPr>
        <a:xfrm>
          <a:off x="9404428" y="1350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103415</xdr:rowOff>
    </xdr:from>
    <xdr:to>
      <xdr:col>46</xdr:col>
      <xdr:colOff>38100</xdr:colOff>
      <xdr:row>79</xdr:row>
      <xdr:rowOff>33565</xdr:rowOff>
    </xdr:to>
    <xdr:sp macro="" textlink="">
      <xdr:nvSpPr>
        <xdr:cNvPr id="435" name="楕円 434"/>
        <xdr:cNvSpPr/>
      </xdr:nvSpPr>
      <xdr:spPr>
        <a:xfrm>
          <a:off x="8699500" y="134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24692</xdr:rowOff>
    </xdr:from>
    <xdr:ext cx="469744" cy="259045"/>
    <xdr:sp macro="" textlink="">
      <xdr:nvSpPr>
        <xdr:cNvPr id="436" name="テキスト ボックス 435"/>
        <xdr:cNvSpPr txBox="1"/>
      </xdr:nvSpPr>
      <xdr:spPr>
        <a:xfrm>
          <a:off x="8515428" y="1356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114331</xdr:rowOff>
    </xdr:from>
    <xdr:to>
      <xdr:col>41</xdr:col>
      <xdr:colOff>101600</xdr:colOff>
      <xdr:row>79</xdr:row>
      <xdr:rowOff>44481</xdr:rowOff>
    </xdr:to>
    <xdr:sp macro="" textlink="">
      <xdr:nvSpPr>
        <xdr:cNvPr id="437" name="楕円 436"/>
        <xdr:cNvSpPr/>
      </xdr:nvSpPr>
      <xdr:spPr>
        <a:xfrm>
          <a:off x="7810500" y="134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35608</xdr:rowOff>
    </xdr:from>
    <xdr:ext cx="469744" cy="259045"/>
    <xdr:sp macro="" textlink="">
      <xdr:nvSpPr>
        <xdr:cNvPr id="438" name="テキスト ボックス 437"/>
        <xdr:cNvSpPr txBox="1"/>
      </xdr:nvSpPr>
      <xdr:spPr>
        <a:xfrm>
          <a:off x="7626428" y="13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35864</xdr:rowOff>
    </xdr:from>
    <xdr:to>
      <xdr:col>36</xdr:col>
      <xdr:colOff>165100</xdr:colOff>
      <xdr:row>78</xdr:row>
      <xdr:rowOff>137464</xdr:rowOff>
    </xdr:to>
    <xdr:sp macro="" textlink="">
      <xdr:nvSpPr>
        <xdr:cNvPr id="439" name="楕円 438"/>
        <xdr:cNvSpPr/>
      </xdr:nvSpPr>
      <xdr:spPr>
        <a:xfrm>
          <a:off x="6921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128591</xdr:rowOff>
    </xdr:from>
    <xdr:ext cx="469744" cy="259045"/>
    <xdr:sp macro="" textlink="">
      <xdr:nvSpPr>
        <xdr:cNvPr id="440" name="テキスト ボックス 439"/>
        <xdr:cNvSpPr txBox="1"/>
      </xdr:nvSpPr>
      <xdr:spPr>
        <a:xfrm>
          <a:off x="6737428" y="135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34544</xdr:rowOff>
    </xdr:from>
    <xdr:to>
      <xdr:col>55</xdr:col>
      <xdr:colOff>0</xdr:colOff>
      <xdr:row>98</xdr:row>
      <xdr:rowOff>10071</xdr:rowOff>
    </xdr:to>
    <xdr:cxnSp macro="">
      <xdr:nvCxnSpPr>
        <xdr:cNvPr id="469" name="直線コネクタ 468"/>
        <xdr:cNvCxnSpPr/>
      </xdr:nvCxnSpPr>
      <xdr:spPr>
        <a:xfrm>
          <a:off x="9639300" y="16493744"/>
          <a:ext cx="838200" cy="31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34544</xdr:rowOff>
    </xdr:from>
    <xdr:to>
      <xdr:col>50</xdr:col>
      <xdr:colOff>114300</xdr:colOff>
      <xdr:row>97</xdr:row>
      <xdr:rowOff>46837</xdr:rowOff>
    </xdr:to>
    <xdr:cxnSp macro="">
      <xdr:nvCxnSpPr>
        <xdr:cNvPr id="472" name="直線コネクタ 471"/>
        <xdr:cNvCxnSpPr/>
      </xdr:nvCxnSpPr>
      <xdr:spPr>
        <a:xfrm flipV="1">
          <a:off x="8750300" y="16493744"/>
          <a:ext cx="889000" cy="1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153288</xdr:rowOff>
    </xdr:from>
    <xdr:to>
      <xdr:col>45</xdr:col>
      <xdr:colOff>177800</xdr:colOff>
      <xdr:row>97</xdr:row>
      <xdr:rowOff>46837</xdr:rowOff>
    </xdr:to>
    <xdr:cxnSp macro="">
      <xdr:nvCxnSpPr>
        <xdr:cNvPr id="475" name="直線コネクタ 474"/>
        <xdr:cNvCxnSpPr/>
      </xdr:nvCxnSpPr>
      <xdr:spPr>
        <a:xfrm>
          <a:off x="7861300" y="16612488"/>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153288</xdr:rowOff>
    </xdr:from>
    <xdr:to>
      <xdr:col>41</xdr:col>
      <xdr:colOff>50800</xdr:colOff>
      <xdr:row>97</xdr:row>
      <xdr:rowOff>108902</xdr:rowOff>
    </xdr:to>
    <xdr:cxnSp macro="">
      <xdr:nvCxnSpPr>
        <xdr:cNvPr id="478" name="直線コネクタ 477"/>
        <xdr:cNvCxnSpPr/>
      </xdr:nvCxnSpPr>
      <xdr:spPr>
        <a:xfrm flipV="1">
          <a:off x="6972300" y="16612488"/>
          <a:ext cx="889000" cy="1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130721</xdr:rowOff>
    </xdr:from>
    <xdr:to>
      <xdr:col>55</xdr:col>
      <xdr:colOff>50800</xdr:colOff>
      <xdr:row>98</xdr:row>
      <xdr:rowOff>60871</xdr:rowOff>
    </xdr:to>
    <xdr:sp macro="" textlink="">
      <xdr:nvSpPr>
        <xdr:cNvPr id="488" name="楕円 487"/>
        <xdr:cNvSpPr/>
      </xdr:nvSpPr>
      <xdr:spPr>
        <a:xfrm>
          <a:off x="10426700" y="167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109148</xdr:rowOff>
    </xdr:from>
    <xdr:ext cx="534377" cy="259045"/>
    <xdr:sp macro="" textlink="">
      <xdr:nvSpPr>
        <xdr:cNvPr id="489" name="普通建設事業費 （ うち更新整備　）該当値テキスト"/>
        <xdr:cNvSpPr txBox="1"/>
      </xdr:nvSpPr>
      <xdr:spPr>
        <a:xfrm>
          <a:off x="10528300" y="1673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155194</xdr:rowOff>
    </xdr:from>
    <xdr:to>
      <xdr:col>50</xdr:col>
      <xdr:colOff>165100</xdr:colOff>
      <xdr:row>96</xdr:row>
      <xdr:rowOff>85344</xdr:rowOff>
    </xdr:to>
    <xdr:sp macro="" textlink="">
      <xdr:nvSpPr>
        <xdr:cNvPr id="490" name="楕円 489"/>
        <xdr:cNvSpPr/>
      </xdr:nvSpPr>
      <xdr:spPr>
        <a:xfrm>
          <a:off x="9588500" y="164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101871</xdr:rowOff>
    </xdr:from>
    <xdr:ext cx="534377" cy="259045"/>
    <xdr:sp macro="" textlink="">
      <xdr:nvSpPr>
        <xdr:cNvPr id="491" name="テキスト ボックス 490"/>
        <xdr:cNvSpPr txBox="1"/>
      </xdr:nvSpPr>
      <xdr:spPr>
        <a:xfrm>
          <a:off x="9372111" y="162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167487</xdr:rowOff>
    </xdr:from>
    <xdr:to>
      <xdr:col>46</xdr:col>
      <xdr:colOff>38100</xdr:colOff>
      <xdr:row>97</xdr:row>
      <xdr:rowOff>97637</xdr:rowOff>
    </xdr:to>
    <xdr:sp macro="" textlink="">
      <xdr:nvSpPr>
        <xdr:cNvPr id="492" name="楕円 491"/>
        <xdr:cNvSpPr/>
      </xdr:nvSpPr>
      <xdr:spPr>
        <a:xfrm>
          <a:off x="8699500" y="166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114164</xdr:rowOff>
    </xdr:from>
    <xdr:ext cx="534377" cy="259045"/>
    <xdr:sp macro="" textlink="">
      <xdr:nvSpPr>
        <xdr:cNvPr id="493" name="テキスト ボックス 492"/>
        <xdr:cNvSpPr txBox="1"/>
      </xdr:nvSpPr>
      <xdr:spPr>
        <a:xfrm>
          <a:off x="8483111" y="164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102488</xdr:rowOff>
    </xdr:from>
    <xdr:to>
      <xdr:col>41</xdr:col>
      <xdr:colOff>101600</xdr:colOff>
      <xdr:row>97</xdr:row>
      <xdr:rowOff>32638</xdr:rowOff>
    </xdr:to>
    <xdr:sp macro="" textlink="">
      <xdr:nvSpPr>
        <xdr:cNvPr id="494" name="楕円 493"/>
        <xdr:cNvSpPr/>
      </xdr:nvSpPr>
      <xdr:spPr>
        <a:xfrm>
          <a:off x="7810500" y="165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49165</xdr:rowOff>
    </xdr:from>
    <xdr:ext cx="534377" cy="259045"/>
    <xdr:sp macro="" textlink="">
      <xdr:nvSpPr>
        <xdr:cNvPr id="495" name="テキスト ボックス 494"/>
        <xdr:cNvSpPr txBox="1"/>
      </xdr:nvSpPr>
      <xdr:spPr>
        <a:xfrm>
          <a:off x="7594111" y="163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58102</xdr:rowOff>
    </xdr:from>
    <xdr:to>
      <xdr:col>36</xdr:col>
      <xdr:colOff>165100</xdr:colOff>
      <xdr:row>97</xdr:row>
      <xdr:rowOff>159702</xdr:rowOff>
    </xdr:to>
    <xdr:sp macro="" textlink="">
      <xdr:nvSpPr>
        <xdr:cNvPr id="496" name="楕円 495"/>
        <xdr:cNvSpPr/>
      </xdr:nvSpPr>
      <xdr:spPr>
        <a:xfrm>
          <a:off x="6921500" y="1668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150829</xdr:rowOff>
    </xdr:from>
    <xdr:ext cx="534377" cy="259045"/>
    <xdr:sp macro="" textlink="">
      <xdr:nvSpPr>
        <xdr:cNvPr id="497" name="テキスト ボックス 496"/>
        <xdr:cNvSpPr txBox="1"/>
      </xdr:nvSpPr>
      <xdr:spPr>
        <a:xfrm>
          <a:off x="6705111" y="167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87111</xdr:rowOff>
    </xdr:from>
    <xdr:to>
      <xdr:col>85</xdr:col>
      <xdr:colOff>127000</xdr:colOff>
      <xdr:row>39</xdr:row>
      <xdr:rowOff>98878</xdr:rowOff>
    </xdr:to>
    <xdr:cxnSp macro="">
      <xdr:nvCxnSpPr>
        <xdr:cNvPr id="528" name="直線コネクタ 527"/>
        <xdr:cNvCxnSpPr/>
      </xdr:nvCxnSpPr>
      <xdr:spPr>
        <a:xfrm flipV="1">
          <a:off x="15481300" y="6773661"/>
          <a:ext cx="838200" cy="1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98857</xdr:rowOff>
    </xdr:from>
    <xdr:to>
      <xdr:col>81</xdr:col>
      <xdr:colOff>50800</xdr:colOff>
      <xdr:row>39</xdr:row>
      <xdr:rowOff>98878</xdr:rowOff>
    </xdr:to>
    <xdr:cxnSp macro="">
      <xdr:nvCxnSpPr>
        <xdr:cNvPr id="531" name="直線コネクタ 530"/>
        <xdr:cNvCxnSpPr/>
      </xdr:nvCxnSpPr>
      <xdr:spPr>
        <a:xfrm>
          <a:off x="14592300" y="6785407"/>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98857</xdr:rowOff>
    </xdr:from>
    <xdr:to>
      <xdr:col>76</xdr:col>
      <xdr:colOff>114300</xdr:colOff>
      <xdr:row>39</xdr:row>
      <xdr:rowOff>98878</xdr:rowOff>
    </xdr:to>
    <xdr:cxnSp macro="">
      <xdr:nvCxnSpPr>
        <xdr:cNvPr id="534" name="直線コネクタ 533"/>
        <xdr:cNvCxnSpPr/>
      </xdr:nvCxnSpPr>
      <xdr:spPr>
        <a:xfrm flipV="1">
          <a:off x="13703300" y="6785407"/>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87046</xdr:rowOff>
    </xdr:from>
    <xdr:to>
      <xdr:col>71</xdr:col>
      <xdr:colOff>177800</xdr:colOff>
      <xdr:row>39</xdr:row>
      <xdr:rowOff>98878</xdr:rowOff>
    </xdr:to>
    <xdr:cxnSp macro="">
      <xdr:nvCxnSpPr>
        <xdr:cNvPr id="537" name="直線コネクタ 536"/>
        <xdr:cNvCxnSpPr/>
      </xdr:nvCxnSpPr>
      <xdr:spPr>
        <a:xfrm>
          <a:off x="12814300" y="6773596"/>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36311</xdr:rowOff>
    </xdr:from>
    <xdr:to>
      <xdr:col>85</xdr:col>
      <xdr:colOff>177800</xdr:colOff>
      <xdr:row>39</xdr:row>
      <xdr:rowOff>137911</xdr:rowOff>
    </xdr:to>
    <xdr:sp macro="" textlink="">
      <xdr:nvSpPr>
        <xdr:cNvPr id="547" name="楕円 546"/>
        <xdr:cNvSpPr/>
      </xdr:nvSpPr>
      <xdr:spPr>
        <a:xfrm>
          <a:off x="16268700" y="672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469744" cy="259045"/>
    <xdr:sp macro="" textlink="">
      <xdr:nvSpPr>
        <xdr:cNvPr id="548" name="災害復旧事業費該当値テキスト"/>
        <xdr:cNvSpPr txBox="1"/>
      </xdr:nvSpPr>
      <xdr:spPr>
        <a:xfrm>
          <a:off x="16370300" y="66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48057</xdr:rowOff>
    </xdr:from>
    <xdr:to>
      <xdr:col>76</xdr:col>
      <xdr:colOff>165100</xdr:colOff>
      <xdr:row>39</xdr:row>
      <xdr:rowOff>149657</xdr:rowOff>
    </xdr:to>
    <xdr:sp macro="" textlink="">
      <xdr:nvSpPr>
        <xdr:cNvPr id="551" name="楕円 550"/>
        <xdr:cNvSpPr/>
      </xdr:nvSpPr>
      <xdr:spPr>
        <a:xfrm>
          <a:off x="14541500" y="67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140784</xdr:rowOff>
    </xdr:from>
    <xdr:ext cx="249299" cy="259045"/>
    <xdr:sp macro="" textlink="">
      <xdr:nvSpPr>
        <xdr:cNvPr id="552" name="テキスト ボックス 551"/>
        <xdr:cNvSpPr txBox="1"/>
      </xdr:nvSpPr>
      <xdr:spPr>
        <a:xfrm>
          <a:off x="14467650" y="68273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36246</xdr:rowOff>
    </xdr:from>
    <xdr:to>
      <xdr:col>67</xdr:col>
      <xdr:colOff>101600</xdr:colOff>
      <xdr:row>39</xdr:row>
      <xdr:rowOff>137846</xdr:rowOff>
    </xdr:to>
    <xdr:sp macro="" textlink="">
      <xdr:nvSpPr>
        <xdr:cNvPr id="555" name="楕円 554"/>
        <xdr:cNvSpPr/>
      </xdr:nvSpPr>
      <xdr:spPr>
        <a:xfrm>
          <a:off x="12763500" y="67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154373</xdr:rowOff>
    </xdr:from>
    <xdr:ext cx="469744" cy="259045"/>
    <xdr:sp macro="" textlink="">
      <xdr:nvSpPr>
        <xdr:cNvPr id="556" name="テキスト ボックス 555"/>
        <xdr:cNvSpPr txBox="1"/>
      </xdr:nvSpPr>
      <xdr:spPr>
        <a:xfrm>
          <a:off x="12579428" y="64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128079</xdr:rowOff>
    </xdr:from>
    <xdr:to>
      <xdr:col>85</xdr:col>
      <xdr:colOff>127000</xdr:colOff>
      <xdr:row>76</xdr:row>
      <xdr:rowOff>142887</xdr:rowOff>
    </xdr:to>
    <xdr:cxnSp macro="">
      <xdr:nvCxnSpPr>
        <xdr:cNvPr id="634" name="直線コネクタ 633"/>
        <xdr:cNvCxnSpPr/>
      </xdr:nvCxnSpPr>
      <xdr:spPr>
        <a:xfrm>
          <a:off x="15481300" y="13158279"/>
          <a:ext cx="838200" cy="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117196</xdr:rowOff>
    </xdr:from>
    <xdr:to>
      <xdr:col>81</xdr:col>
      <xdr:colOff>50800</xdr:colOff>
      <xdr:row>76</xdr:row>
      <xdr:rowOff>128079</xdr:rowOff>
    </xdr:to>
    <xdr:cxnSp macro="">
      <xdr:nvCxnSpPr>
        <xdr:cNvPr id="637" name="直線コネクタ 636"/>
        <xdr:cNvCxnSpPr/>
      </xdr:nvCxnSpPr>
      <xdr:spPr>
        <a:xfrm>
          <a:off x="14592300" y="13147396"/>
          <a:ext cx="889000" cy="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101067</xdr:rowOff>
    </xdr:from>
    <xdr:to>
      <xdr:col>76</xdr:col>
      <xdr:colOff>114300</xdr:colOff>
      <xdr:row>76</xdr:row>
      <xdr:rowOff>117196</xdr:rowOff>
    </xdr:to>
    <xdr:cxnSp macro="">
      <xdr:nvCxnSpPr>
        <xdr:cNvPr id="640" name="直線コネクタ 639"/>
        <xdr:cNvCxnSpPr/>
      </xdr:nvCxnSpPr>
      <xdr:spPr>
        <a:xfrm>
          <a:off x="13703300" y="13131267"/>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69811</xdr:rowOff>
    </xdr:from>
    <xdr:to>
      <xdr:col>71</xdr:col>
      <xdr:colOff>177800</xdr:colOff>
      <xdr:row>76</xdr:row>
      <xdr:rowOff>101067</xdr:rowOff>
    </xdr:to>
    <xdr:cxnSp macro="">
      <xdr:nvCxnSpPr>
        <xdr:cNvPr id="643" name="直線コネクタ 642"/>
        <xdr:cNvCxnSpPr/>
      </xdr:nvCxnSpPr>
      <xdr:spPr>
        <a:xfrm>
          <a:off x="12814300" y="13100011"/>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92087</xdr:rowOff>
    </xdr:from>
    <xdr:to>
      <xdr:col>85</xdr:col>
      <xdr:colOff>177800</xdr:colOff>
      <xdr:row>77</xdr:row>
      <xdr:rowOff>22237</xdr:rowOff>
    </xdr:to>
    <xdr:sp macro="" textlink="">
      <xdr:nvSpPr>
        <xdr:cNvPr id="653" name="楕円 652"/>
        <xdr:cNvSpPr/>
      </xdr:nvSpPr>
      <xdr:spPr>
        <a:xfrm>
          <a:off x="16268700" y="131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70514</xdr:rowOff>
    </xdr:from>
    <xdr:ext cx="534377" cy="259045"/>
    <xdr:sp macro="" textlink="">
      <xdr:nvSpPr>
        <xdr:cNvPr id="654" name="公債費該当値テキスト"/>
        <xdr:cNvSpPr txBox="1"/>
      </xdr:nvSpPr>
      <xdr:spPr>
        <a:xfrm>
          <a:off x="16370300" y="131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77279</xdr:rowOff>
    </xdr:from>
    <xdr:to>
      <xdr:col>81</xdr:col>
      <xdr:colOff>101600</xdr:colOff>
      <xdr:row>77</xdr:row>
      <xdr:rowOff>7429</xdr:rowOff>
    </xdr:to>
    <xdr:sp macro="" textlink="">
      <xdr:nvSpPr>
        <xdr:cNvPr id="655" name="楕円 654"/>
        <xdr:cNvSpPr/>
      </xdr:nvSpPr>
      <xdr:spPr>
        <a:xfrm>
          <a:off x="15430500" y="1310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170006</xdr:rowOff>
    </xdr:from>
    <xdr:ext cx="534377" cy="259045"/>
    <xdr:sp macro="" textlink="">
      <xdr:nvSpPr>
        <xdr:cNvPr id="656" name="テキスト ボックス 655"/>
        <xdr:cNvSpPr txBox="1"/>
      </xdr:nvSpPr>
      <xdr:spPr>
        <a:xfrm>
          <a:off x="15214111" y="1320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66396</xdr:rowOff>
    </xdr:from>
    <xdr:to>
      <xdr:col>76</xdr:col>
      <xdr:colOff>165100</xdr:colOff>
      <xdr:row>76</xdr:row>
      <xdr:rowOff>167996</xdr:rowOff>
    </xdr:to>
    <xdr:sp macro="" textlink="">
      <xdr:nvSpPr>
        <xdr:cNvPr id="657" name="楕円 656"/>
        <xdr:cNvSpPr/>
      </xdr:nvSpPr>
      <xdr:spPr>
        <a:xfrm>
          <a:off x="14541500" y="130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159123</xdr:rowOff>
    </xdr:from>
    <xdr:ext cx="534377" cy="259045"/>
    <xdr:sp macro="" textlink="">
      <xdr:nvSpPr>
        <xdr:cNvPr id="658" name="テキスト ボックス 657"/>
        <xdr:cNvSpPr txBox="1"/>
      </xdr:nvSpPr>
      <xdr:spPr>
        <a:xfrm>
          <a:off x="14325111" y="131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50267</xdr:rowOff>
    </xdr:from>
    <xdr:to>
      <xdr:col>72</xdr:col>
      <xdr:colOff>38100</xdr:colOff>
      <xdr:row>76</xdr:row>
      <xdr:rowOff>151867</xdr:rowOff>
    </xdr:to>
    <xdr:sp macro="" textlink="">
      <xdr:nvSpPr>
        <xdr:cNvPr id="659" name="楕円 658"/>
        <xdr:cNvSpPr/>
      </xdr:nvSpPr>
      <xdr:spPr>
        <a:xfrm>
          <a:off x="13652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168394</xdr:rowOff>
    </xdr:from>
    <xdr:ext cx="534377" cy="259045"/>
    <xdr:sp macro="" textlink="">
      <xdr:nvSpPr>
        <xdr:cNvPr id="660" name="テキスト ボックス 659"/>
        <xdr:cNvSpPr txBox="1"/>
      </xdr:nvSpPr>
      <xdr:spPr>
        <a:xfrm>
          <a:off x="13436111" y="128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19011</xdr:rowOff>
    </xdr:from>
    <xdr:to>
      <xdr:col>67</xdr:col>
      <xdr:colOff>101600</xdr:colOff>
      <xdr:row>76</xdr:row>
      <xdr:rowOff>120611</xdr:rowOff>
    </xdr:to>
    <xdr:sp macro="" textlink="">
      <xdr:nvSpPr>
        <xdr:cNvPr id="661" name="楕円 660"/>
        <xdr:cNvSpPr/>
      </xdr:nvSpPr>
      <xdr:spPr>
        <a:xfrm>
          <a:off x="12763500" y="130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137139</xdr:rowOff>
    </xdr:from>
    <xdr:ext cx="534377" cy="259045"/>
    <xdr:sp macro="" textlink="">
      <xdr:nvSpPr>
        <xdr:cNvPr id="662" name="テキスト ボックス 661"/>
        <xdr:cNvSpPr txBox="1"/>
      </xdr:nvSpPr>
      <xdr:spPr>
        <a:xfrm>
          <a:off x="12547111" y="128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116639</xdr:rowOff>
    </xdr:from>
    <xdr:to>
      <xdr:col>85</xdr:col>
      <xdr:colOff>127000</xdr:colOff>
      <xdr:row>97</xdr:row>
      <xdr:rowOff>117205</xdr:rowOff>
    </xdr:to>
    <xdr:cxnSp macro="">
      <xdr:nvCxnSpPr>
        <xdr:cNvPr id="689" name="直線コネクタ 688"/>
        <xdr:cNvCxnSpPr/>
      </xdr:nvCxnSpPr>
      <xdr:spPr>
        <a:xfrm flipV="1">
          <a:off x="15481300" y="16747289"/>
          <a:ext cx="8382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117205</xdr:rowOff>
    </xdr:from>
    <xdr:to>
      <xdr:col>81</xdr:col>
      <xdr:colOff>50800</xdr:colOff>
      <xdr:row>97</xdr:row>
      <xdr:rowOff>168312</xdr:rowOff>
    </xdr:to>
    <xdr:cxnSp macro="">
      <xdr:nvCxnSpPr>
        <xdr:cNvPr id="692" name="直線コネクタ 691"/>
        <xdr:cNvCxnSpPr/>
      </xdr:nvCxnSpPr>
      <xdr:spPr>
        <a:xfrm flipV="1">
          <a:off x="14592300" y="16747855"/>
          <a:ext cx="889000" cy="5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33063</xdr:rowOff>
    </xdr:from>
    <xdr:to>
      <xdr:col>76</xdr:col>
      <xdr:colOff>114300</xdr:colOff>
      <xdr:row>97</xdr:row>
      <xdr:rowOff>168312</xdr:rowOff>
    </xdr:to>
    <xdr:cxnSp macro="">
      <xdr:nvCxnSpPr>
        <xdr:cNvPr id="695" name="直線コネクタ 694"/>
        <xdr:cNvCxnSpPr/>
      </xdr:nvCxnSpPr>
      <xdr:spPr>
        <a:xfrm>
          <a:off x="13703300" y="16663713"/>
          <a:ext cx="889000" cy="1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33063</xdr:rowOff>
    </xdr:from>
    <xdr:to>
      <xdr:col>71</xdr:col>
      <xdr:colOff>177800</xdr:colOff>
      <xdr:row>97</xdr:row>
      <xdr:rowOff>151084</xdr:rowOff>
    </xdr:to>
    <xdr:cxnSp macro="">
      <xdr:nvCxnSpPr>
        <xdr:cNvPr id="698" name="直線コネクタ 697"/>
        <xdr:cNvCxnSpPr/>
      </xdr:nvCxnSpPr>
      <xdr:spPr>
        <a:xfrm flipV="1">
          <a:off x="12814300" y="16663713"/>
          <a:ext cx="889000" cy="1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65839</xdr:rowOff>
    </xdr:from>
    <xdr:to>
      <xdr:col>85</xdr:col>
      <xdr:colOff>177800</xdr:colOff>
      <xdr:row>97</xdr:row>
      <xdr:rowOff>167439</xdr:rowOff>
    </xdr:to>
    <xdr:sp macro="" textlink="">
      <xdr:nvSpPr>
        <xdr:cNvPr id="708" name="楕円 707"/>
        <xdr:cNvSpPr/>
      </xdr:nvSpPr>
      <xdr:spPr>
        <a:xfrm>
          <a:off x="16268700" y="166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44266</xdr:rowOff>
    </xdr:from>
    <xdr:ext cx="534377" cy="259045"/>
    <xdr:sp macro="" textlink="">
      <xdr:nvSpPr>
        <xdr:cNvPr id="709" name="積立金該当値テキスト"/>
        <xdr:cNvSpPr txBox="1"/>
      </xdr:nvSpPr>
      <xdr:spPr>
        <a:xfrm>
          <a:off x="16370300" y="1667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66405</xdr:rowOff>
    </xdr:from>
    <xdr:to>
      <xdr:col>81</xdr:col>
      <xdr:colOff>101600</xdr:colOff>
      <xdr:row>97</xdr:row>
      <xdr:rowOff>168005</xdr:rowOff>
    </xdr:to>
    <xdr:sp macro="" textlink="">
      <xdr:nvSpPr>
        <xdr:cNvPr id="710" name="楕円 709"/>
        <xdr:cNvSpPr/>
      </xdr:nvSpPr>
      <xdr:spPr>
        <a:xfrm>
          <a:off x="15430500" y="1669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13082</xdr:rowOff>
    </xdr:from>
    <xdr:ext cx="534377" cy="259045"/>
    <xdr:sp macro="" textlink="">
      <xdr:nvSpPr>
        <xdr:cNvPr id="711" name="テキスト ボックス 710"/>
        <xdr:cNvSpPr txBox="1"/>
      </xdr:nvSpPr>
      <xdr:spPr>
        <a:xfrm>
          <a:off x="15214111" y="1647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117512</xdr:rowOff>
    </xdr:from>
    <xdr:to>
      <xdr:col>76</xdr:col>
      <xdr:colOff>165100</xdr:colOff>
      <xdr:row>98</xdr:row>
      <xdr:rowOff>47662</xdr:rowOff>
    </xdr:to>
    <xdr:sp macro="" textlink="">
      <xdr:nvSpPr>
        <xdr:cNvPr id="712" name="楕円 711"/>
        <xdr:cNvSpPr/>
      </xdr:nvSpPr>
      <xdr:spPr>
        <a:xfrm>
          <a:off x="14541500" y="167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38789</xdr:rowOff>
    </xdr:from>
    <xdr:ext cx="534377" cy="259045"/>
    <xdr:sp macro="" textlink="">
      <xdr:nvSpPr>
        <xdr:cNvPr id="713" name="テキスト ボックス 712"/>
        <xdr:cNvSpPr txBox="1"/>
      </xdr:nvSpPr>
      <xdr:spPr>
        <a:xfrm>
          <a:off x="14325111" y="168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153713</xdr:rowOff>
    </xdr:from>
    <xdr:to>
      <xdr:col>72</xdr:col>
      <xdr:colOff>38100</xdr:colOff>
      <xdr:row>97</xdr:row>
      <xdr:rowOff>83863</xdr:rowOff>
    </xdr:to>
    <xdr:sp macro="" textlink="">
      <xdr:nvSpPr>
        <xdr:cNvPr id="714" name="楕円 713"/>
        <xdr:cNvSpPr/>
      </xdr:nvSpPr>
      <xdr:spPr>
        <a:xfrm>
          <a:off x="13652500" y="166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100390</xdr:rowOff>
    </xdr:from>
    <xdr:ext cx="534377" cy="259045"/>
    <xdr:sp macro="" textlink="">
      <xdr:nvSpPr>
        <xdr:cNvPr id="715" name="テキスト ボックス 714"/>
        <xdr:cNvSpPr txBox="1"/>
      </xdr:nvSpPr>
      <xdr:spPr>
        <a:xfrm>
          <a:off x="13436111" y="163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100284</xdr:rowOff>
    </xdr:from>
    <xdr:to>
      <xdr:col>67</xdr:col>
      <xdr:colOff>101600</xdr:colOff>
      <xdr:row>98</xdr:row>
      <xdr:rowOff>30434</xdr:rowOff>
    </xdr:to>
    <xdr:sp macro="" textlink="">
      <xdr:nvSpPr>
        <xdr:cNvPr id="716" name="楕円 715"/>
        <xdr:cNvSpPr/>
      </xdr:nvSpPr>
      <xdr:spPr>
        <a:xfrm>
          <a:off x="12763500" y="167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46961</xdr:rowOff>
    </xdr:from>
    <xdr:ext cx="534377" cy="259045"/>
    <xdr:sp macro="" textlink="">
      <xdr:nvSpPr>
        <xdr:cNvPr id="717" name="テキスト ボックス 716"/>
        <xdr:cNvSpPr txBox="1"/>
      </xdr:nvSpPr>
      <xdr:spPr>
        <a:xfrm>
          <a:off x="12547111" y="165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138809</xdr:rowOff>
    </xdr:from>
    <xdr:to>
      <xdr:col>116</xdr:col>
      <xdr:colOff>63500</xdr:colOff>
      <xdr:row>58</xdr:row>
      <xdr:rowOff>138809</xdr:rowOff>
    </xdr:to>
    <xdr:cxnSp macro="">
      <xdr:nvCxnSpPr>
        <xdr:cNvPr id="801" name="直線コネクタ 800"/>
        <xdr:cNvCxnSpPr/>
      </xdr:nvCxnSpPr>
      <xdr:spPr>
        <a:xfrm>
          <a:off x="21323300" y="100829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138809</xdr:rowOff>
    </xdr:from>
    <xdr:to>
      <xdr:col>111</xdr:col>
      <xdr:colOff>177800</xdr:colOff>
      <xdr:row>58</xdr:row>
      <xdr:rowOff>138809</xdr:rowOff>
    </xdr:to>
    <xdr:cxnSp macro="">
      <xdr:nvCxnSpPr>
        <xdr:cNvPr id="804" name="直線コネクタ 803"/>
        <xdr:cNvCxnSpPr/>
      </xdr:nvCxnSpPr>
      <xdr:spPr>
        <a:xfrm>
          <a:off x="20434300" y="10082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138809</xdr:rowOff>
    </xdr:from>
    <xdr:to>
      <xdr:col>107</xdr:col>
      <xdr:colOff>50800</xdr:colOff>
      <xdr:row>58</xdr:row>
      <xdr:rowOff>138809</xdr:rowOff>
    </xdr:to>
    <xdr:cxnSp macro="">
      <xdr:nvCxnSpPr>
        <xdr:cNvPr id="807" name="直線コネクタ 806"/>
        <xdr:cNvCxnSpPr/>
      </xdr:nvCxnSpPr>
      <xdr:spPr>
        <a:xfrm>
          <a:off x="19545300" y="10082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138809</xdr:rowOff>
    </xdr:from>
    <xdr:to>
      <xdr:col>102</xdr:col>
      <xdr:colOff>114300</xdr:colOff>
      <xdr:row>58</xdr:row>
      <xdr:rowOff>138809</xdr:rowOff>
    </xdr:to>
    <xdr:cxnSp macro="">
      <xdr:nvCxnSpPr>
        <xdr:cNvPr id="810" name="直線コネクタ 809"/>
        <xdr:cNvCxnSpPr/>
      </xdr:nvCxnSpPr>
      <xdr:spPr>
        <a:xfrm>
          <a:off x="18656300" y="10082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88009</xdr:rowOff>
    </xdr:from>
    <xdr:to>
      <xdr:col>116</xdr:col>
      <xdr:colOff>114300</xdr:colOff>
      <xdr:row>59</xdr:row>
      <xdr:rowOff>18159</xdr:rowOff>
    </xdr:to>
    <xdr:sp macro="" textlink="">
      <xdr:nvSpPr>
        <xdr:cNvPr id="820" name="楕円 819"/>
        <xdr:cNvSpPr/>
      </xdr:nvSpPr>
      <xdr:spPr>
        <a:xfrm>
          <a:off x="221107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13932" cy="259045"/>
    <xdr:sp macro="" textlink="">
      <xdr:nvSpPr>
        <xdr:cNvPr id="821" name="貸付金該当値テキスト"/>
        <xdr:cNvSpPr txBox="1"/>
      </xdr:nvSpPr>
      <xdr:spPr>
        <a:xfrm>
          <a:off x="22212300" y="9961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88009</xdr:rowOff>
    </xdr:from>
    <xdr:to>
      <xdr:col>112</xdr:col>
      <xdr:colOff>38100</xdr:colOff>
      <xdr:row>59</xdr:row>
      <xdr:rowOff>18159</xdr:rowOff>
    </xdr:to>
    <xdr:sp macro="" textlink="">
      <xdr:nvSpPr>
        <xdr:cNvPr id="822" name="楕円 821"/>
        <xdr:cNvSpPr/>
      </xdr:nvSpPr>
      <xdr:spPr>
        <a:xfrm>
          <a:off x="21272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9286</xdr:rowOff>
    </xdr:from>
    <xdr:ext cx="313932" cy="259045"/>
    <xdr:sp macro="" textlink="">
      <xdr:nvSpPr>
        <xdr:cNvPr id="823" name="テキスト ボックス 822"/>
        <xdr:cNvSpPr txBox="1"/>
      </xdr:nvSpPr>
      <xdr:spPr>
        <a:xfrm>
          <a:off x="21166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88009</xdr:rowOff>
    </xdr:from>
    <xdr:to>
      <xdr:col>107</xdr:col>
      <xdr:colOff>101600</xdr:colOff>
      <xdr:row>59</xdr:row>
      <xdr:rowOff>18159</xdr:rowOff>
    </xdr:to>
    <xdr:sp macro="" textlink="">
      <xdr:nvSpPr>
        <xdr:cNvPr id="824" name="楕円 823"/>
        <xdr:cNvSpPr/>
      </xdr:nvSpPr>
      <xdr:spPr>
        <a:xfrm>
          <a:off x="20383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9286</xdr:rowOff>
    </xdr:from>
    <xdr:ext cx="313932" cy="259045"/>
    <xdr:sp macro="" textlink="">
      <xdr:nvSpPr>
        <xdr:cNvPr id="825" name="テキスト ボックス 824"/>
        <xdr:cNvSpPr txBox="1"/>
      </xdr:nvSpPr>
      <xdr:spPr>
        <a:xfrm>
          <a:off x="20277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88009</xdr:rowOff>
    </xdr:from>
    <xdr:to>
      <xdr:col>102</xdr:col>
      <xdr:colOff>165100</xdr:colOff>
      <xdr:row>59</xdr:row>
      <xdr:rowOff>18159</xdr:rowOff>
    </xdr:to>
    <xdr:sp macro="" textlink="">
      <xdr:nvSpPr>
        <xdr:cNvPr id="826" name="楕円 825"/>
        <xdr:cNvSpPr/>
      </xdr:nvSpPr>
      <xdr:spPr>
        <a:xfrm>
          <a:off x="19494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9286</xdr:rowOff>
    </xdr:from>
    <xdr:ext cx="313932" cy="259045"/>
    <xdr:sp macro="" textlink="">
      <xdr:nvSpPr>
        <xdr:cNvPr id="827" name="テキスト ボックス 826"/>
        <xdr:cNvSpPr txBox="1"/>
      </xdr:nvSpPr>
      <xdr:spPr>
        <a:xfrm>
          <a:off x="19388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88009</xdr:rowOff>
    </xdr:from>
    <xdr:to>
      <xdr:col>98</xdr:col>
      <xdr:colOff>38100</xdr:colOff>
      <xdr:row>59</xdr:row>
      <xdr:rowOff>18159</xdr:rowOff>
    </xdr:to>
    <xdr:sp macro="" textlink="">
      <xdr:nvSpPr>
        <xdr:cNvPr id="828" name="楕円 827"/>
        <xdr:cNvSpPr/>
      </xdr:nvSpPr>
      <xdr:spPr>
        <a:xfrm>
          <a:off x="18605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9286</xdr:rowOff>
    </xdr:from>
    <xdr:ext cx="313932" cy="259045"/>
    <xdr:sp macro="" textlink="">
      <xdr:nvSpPr>
        <xdr:cNvPr id="829" name="テキスト ボックス 828"/>
        <xdr:cNvSpPr txBox="1"/>
      </xdr:nvSpPr>
      <xdr:spPr>
        <a:xfrm>
          <a:off x="18499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111011</xdr:rowOff>
    </xdr:from>
    <xdr:to>
      <xdr:col>116</xdr:col>
      <xdr:colOff>63500</xdr:colOff>
      <xdr:row>77</xdr:row>
      <xdr:rowOff>32296</xdr:rowOff>
    </xdr:to>
    <xdr:cxnSp macro="">
      <xdr:nvCxnSpPr>
        <xdr:cNvPr id="859" name="直線コネクタ 858"/>
        <xdr:cNvCxnSpPr/>
      </xdr:nvCxnSpPr>
      <xdr:spPr>
        <a:xfrm flipV="1">
          <a:off x="21323300" y="12969761"/>
          <a:ext cx="838200" cy="2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32296</xdr:rowOff>
    </xdr:from>
    <xdr:to>
      <xdr:col>111</xdr:col>
      <xdr:colOff>177800</xdr:colOff>
      <xdr:row>77</xdr:row>
      <xdr:rowOff>80035</xdr:rowOff>
    </xdr:to>
    <xdr:cxnSp macro="">
      <xdr:nvCxnSpPr>
        <xdr:cNvPr id="862" name="直線コネクタ 861"/>
        <xdr:cNvCxnSpPr/>
      </xdr:nvCxnSpPr>
      <xdr:spPr>
        <a:xfrm flipV="1">
          <a:off x="20434300" y="13233946"/>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80035</xdr:rowOff>
    </xdr:from>
    <xdr:to>
      <xdr:col>107</xdr:col>
      <xdr:colOff>50800</xdr:colOff>
      <xdr:row>77</xdr:row>
      <xdr:rowOff>107429</xdr:rowOff>
    </xdr:to>
    <xdr:cxnSp macro="">
      <xdr:nvCxnSpPr>
        <xdr:cNvPr id="865" name="直線コネクタ 864"/>
        <xdr:cNvCxnSpPr/>
      </xdr:nvCxnSpPr>
      <xdr:spPr>
        <a:xfrm flipV="1">
          <a:off x="19545300" y="13281685"/>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107429</xdr:rowOff>
    </xdr:from>
    <xdr:to>
      <xdr:col>102</xdr:col>
      <xdr:colOff>114300</xdr:colOff>
      <xdr:row>77</xdr:row>
      <xdr:rowOff>148310</xdr:rowOff>
    </xdr:to>
    <xdr:cxnSp macro="">
      <xdr:nvCxnSpPr>
        <xdr:cNvPr id="868" name="直線コネクタ 867"/>
        <xdr:cNvCxnSpPr/>
      </xdr:nvCxnSpPr>
      <xdr:spPr>
        <a:xfrm flipV="1">
          <a:off x="18656300" y="13309079"/>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60211</xdr:rowOff>
    </xdr:from>
    <xdr:to>
      <xdr:col>116</xdr:col>
      <xdr:colOff>114300</xdr:colOff>
      <xdr:row>75</xdr:row>
      <xdr:rowOff>161810</xdr:rowOff>
    </xdr:to>
    <xdr:sp macro="" textlink="">
      <xdr:nvSpPr>
        <xdr:cNvPr id="878" name="楕円 877"/>
        <xdr:cNvSpPr/>
      </xdr:nvSpPr>
      <xdr:spPr>
        <a:xfrm>
          <a:off x="22110700" y="12918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38638</xdr:rowOff>
    </xdr:from>
    <xdr:ext cx="534377" cy="259045"/>
    <xdr:sp macro="" textlink="">
      <xdr:nvSpPr>
        <xdr:cNvPr id="879" name="繰出金該当値テキスト"/>
        <xdr:cNvSpPr txBox="1"/>
      </xdr:nvSpPr>
      <xdr:spPr>
        <a:xfrm>
          <a:off x="22212300" y="128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152946</xdr:rowOff>
    </xdr:from>
    <xdr:to>
      <xdr:col>112</xdr:col>
      <xdr:colOff>38100</xdr:colOff>
      <xdr:row>77</xdr:row>
      <xdr:rowOff>83096</xdr:rowOff>
    </xdr:to>
    <xdr:sp macro="" textlink="">
      <xdr:nvSpPr>
        <xdr:cNvPr id="880" name="楕円 879"/>
        <xdr:cNvSpPr/>
      </xdr:nvSpPr>
      <xdr:spPr>
        <a:xfrm>
          <a:off x="21272500" y="131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74223</xdr:rowOff>
    </xdr:from>
    <xdr:ext cx="534377" cy="259045"/>
    <xdr:sp macro="" textlink="">
      <xdr:nvSpPr>
        <xdr:cNvPr id="881" name="テキスト ボックス 880"/>
        <xdr:cNvSpPr txBox="1"/>
      </xdr:nvSpPr>
      <xdr:spPr>
        <a:xfrm>
          <a:off x="21056111" y="132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29235</xdr:rowOff>
    </xdr:from>
    <xdr:to>
      <xdr:col>107</xdr:col>
      <xdr:colOff>101600</xdr:colOff>
      <xdr:row>77</xdr:row>
      <xdr:rowOff>130835</xdr:rowOff>
    </xdr:to>
    <xdr:sp macro="" textlink="">
      <xdr:nvSpPr>
        <xdr:cNvPr id="882" name="楕円 881"/>
        <xdr:cNvSpPr/>
      </xdr:nvSpPr>
      <xdr:spPr>
        <a:xfrm>
          <a:off x="20383500" y="132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121962</xdr:rowOff>
    </xdr:from>
    <xdr:ext cx="534377" cy="259045"/>
    <xdr:sp macro="" textlink="">
      <xdr:nvSpPr>
        <xdr:cNvPr id="883" name="テキスト ボックス 882"/>
        <xdr:cNvSpPr txBox="1"/>
      </xdr:nvSpPr>
      <xdr:spPr>
        <a:xfrm>
          <a:off x="20167111" y="1332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56629</xdr:rowOff>
    </xdr:from>
    <xdr:to>
      <xdr:col>102</xdr:col>
      <xdr:colOff>165100</xdr:colOff>
      <xdr:row>77</xdr:row>
      <xdr:rowOff>158229</xdr:rowOff>
    </xdr:to>
    <xdr:sp macro="" textlink="">
      <xdr:nvSpPr>
        <xdr:cNvPr id="884" name="楕円 883"/>
        <xdr:cNvSpPr/>
      </xdr:nvSpPr>
      <xdr:spPr>
        <a:xfrm>
          <a:off x="19494500" y="132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149356</xdr:rowOff>
    </xdr:from>
    <xdr:ext cx="534377" cy="259045"/>
    <xdr:sp macro="" textlink="">
      <xdr:nvSpPr>
        <xdr:cNvPr id="885" name="テキスト ボックス 884"/>
        <xdr:cNvSpPr txBox="1"/>
      </xdr:nvSpPr>
      <xdr:spPr>
        <a:xfrm>
          <a:off x="19278111" y="1335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97510</xdr:rowOff>
    </xdr:from>
    <xdr:to>
      <xdr:col>98</xdr:col>
      <xdr:colOff>38100</xdr:colOff>
      <xdr:row>78</xdr:row>
      <xdr:rowOff>27660</xdr:rowOff>
    </xdr:to>
    <xdr:sp macro="" textlink="">
      <xdr:nvSpPr>
        <xdr:cNvPr id="886" name="楕円 885"/>
        <xdr:cNvSpPr/>
      </xdr:nvSpPr>
      <xdr:spPr>
        <a:xfrm>
          <a:off x="18605500" y="132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18787</xdr:rowOff>
    </xdr:from>
    <xdr:ext cx="534377" cy="259045"/>
    <xdr:sp macro="" textlink="">
      <xdr:nvSpPr>
        <xdr:cNvPr id="887" name="テキスト ボックス 886"/>
        <xdr:cNvSpPr txBox="1"/>
      </xdr:nvSpPr>
      <xdr:spPr>
        <a:xfrm>
          <a:off x="18389111" y="1339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主な増減内容</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調整給付金給付事業の皆増及び児童通所給付費等に伴う自立支援給付事業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子宮頸がんワクチン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(HPV</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ワクチン）接種者の増加、公共施設における太陽光発電設備等設置に係る補助金事業の実施等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竜王西小学校、敷島北小学校及び双葉西小学校等学校施設の大規模工事の完了（更新整備）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29,329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（更新整備は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日の豪雨により、勧進橋や志麻の湯空調設備が被災し、復旧工事を行ったため、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旧合併特例事業及び臨時財政対策債の一部償還終了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介護給付費等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に伴う介護保険特別会計繰出金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保険基盤安定化事業負担金等に伴う後期高齢者医療保険特別会計繰出金等により、前年度比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76,370
74,818
71.95
35,483,568
33,499,509
1,743,854
18,521,885
20,153,109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102667</xdr:rowOff>
    </xdr:from>
    <xdr:to>
      <xdr:col>24</xdr:col>
      <xdr:colOff>63500</xdr:colOff>
      <xdr:row>37</xdr:row>
      <xdr:rowOff>118212</xdr:rowOff>
    </xdr:to>
    <xdr:cxnSp macro="">
      <xdr:nvCxnSpPr>
        <xdr:cNvPr id="59" name="直線コネクタ 58"/>
        <xdr:cNvCxnSpPr/>
      </xdr:nvCxnSpPr>
      <xdr:spPr>
        <a:xfrm flipV="1">
          <a:off x="3797300" y="644631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118212</xdr:rowOff>
    </xdr:to>
    <xdr:cxnSp macro="">
      <xdr:nvCxnSpPr>
        <xdr:cNvPr id="62" name="直線コネクタ 61"/>
        <xdr:cNvCxnSpPr/>
      </xdr:nvCxnSpPr>
      <xdr:spPr>
        <a:xfrm>
          <a:off x="2908300" y="6423914"/>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163017</xdr:rowOff>
    </xdr:from>
    <xdr:to>
      <xdr:col>15</xdr:col>
      <xdr:colOff>50800</xdr:colOff>
      <xdr:row>37</xdr:row>
      <xdr:rowOff>80264</xdr:rowOff>
    </xdr:to>
    <xdr:cxnSp macro="">
      <xdr:nvCxnSpPr>
        <xdr:cNvPr id="65" name="直線コネクタ 64"/>
        <xdr:cNvCxnSpPr/>
      </xdr:nvCxnSpPr>
      <xdr:spPr>
        <a:xfrm>
          <a:off x="2019300" y="6335217"/>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132842</xdr:rowOff>
    </xdr:from>
    <xdr:to>
      <xdr:col>10</xdr:col>
      <xdr:colOff>114300</xdr:colOff>
      <xdr:row>36</xdr:row>
      <xdr:rowOff>163017</xdr:rowOff>
    </xdr:to>
    <xdr:cxnSp macro="">
      <xdr:nvCxnSpPr>
        <xdr:cNvPr id="68" name="直線コネクタ 67"/>
        <xdr:cNvCxnSpPr/>
      </xdr:nvCxnSpPr>
      <xdr:spPr>
        <a:xfrm>
          <a:off x="1130300" y="630504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51867</xdr:rowOff>
    </xdr:from>
    <xdr:to>
      <xdr:col>24</xdr:col>
      <xdr:colOff>114300</xdr:colOff>
      <xdr:row>37</xdr:row>
      <xdr:rowOff>153467</xdr:rowOff>
    </xdr:to>
    <xdr:sp macro="" textlink="">
      <xdr:nvSpPr>
        <xdr:cNvPr id="78" name="楕円 77"/>
        <xdr:cNvSpPr/>
      </xdr:nvSpPr>
      <xdr:spPr>
        <a:xfrm>
          <a:off x="45847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138244</xdr:rowOff>
    </xdr:from>
    <xdr:ext cx="469744" cy="259045"/>
    <xdr:sp macro="" textlink="">
      <xdr:nvSpPr>
        <xdr:cNvPr id="79" name="議会費該当値テキスト"/>
        <xdr:cNvSpPr txBox="1"/>
      </xdr:nvSpPr>
      <xdr:spPr>
        <a:xfrm>
          <a:off x="4686300" y="63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67412</xdr:rowOff>
    </xdr:from>
    <xdr:to>
      <xdr:col>20</xdr:col>
      <xdr:colOff>38100</xdr:colOff>
      <xdr:row>37</xdr:row>
      <xdr:rowOff>169011</xdr:rowOff>
    </xdr:to>
    <xdr:sp macro="" textlink="">
      <xdr:nvSpPr>
        <xdr:cNvPr id="80" name="楕円 79"/>
        <xdr:cNvSpPr/>
      </xdr:nvSpPr>
      <xdr:spPr>
        <a:xfrm>
          <a:off x="3746500" y="6411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160138</xdr:rowOff>
    </xdr:from>
    <xdr:ext cx="469744" cy="259045"/>
    <xdr:sp macro="" textlink="">
      <xdr:nvSpPr>
        <xdr:cNvPr id="81" name="テキスト ボックス 80"/>
        <xdr:cNvSpPr txBox="1"/>
      </xdr:nvSpPr>
      <xdr:spPr>
        <a:xfrm>
          <a:off x="3562428" y="650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29464</xdr:rowOff>
    </xdr:from>
    <xdr:to>
      <xdr:col>15</xdr:col>
      <xdr:colOff>101600</xdr:colOff>
      <xdr:row>37</xdr:row>
      <xdr:rowOff>131064</xdr:rowOff>
    </xdr:to>
    <xdr:sp macro="" textlink="">
      <xdr:nvSpPr>
        <xdr:cNvPr id="82" name="楕円 81"/>
        <xdr:cNvSpPr/>
      </xdr:nvSpPr>
      <xdr:spPr>
        <a:xfrm>
          <a:off x="2857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122191</xdr:rowOff>
    </xdr:from>
    <xdr:ext cx="469744" cy="259045"/>
    <xdr:sp macro="" textlink="">
      <xdr:nvSpPr>
        <xdr:cNvPr id="83" name="テキスト ボックス 82"/>
        <xdr:cNvSpPr txBox="1"/>
      </xdr:nvSpPr>
      <xdr:spPr>
        <a:xfrm>
          <a:off x="2673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112217</xdr:rowOff>
    </xdr:from>
    <xdr:to>
      <xdr:col>10</xdr:col>
      <xdr:colOff>165100</xdr:colOff>
      <xdr:row>37</xdr:row>
      <xdr:rowOff>42367</xdr:rowOff>
    </xdr:to>
    <xdr:sp macro="" textlink="">
      <xdr:nvSpPr>
        <xdr:cNvPr id="84" name="楕円 83"/>
        <xdr:cNvSpPr/>
      </xdr:nvSpPr>
      <xdr:spPr>
        <a:xfrm>
          <a:off x="1968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33494</xdr:rowOff>
    </xdr:from>
    <xdr:ext cx="469744" cy="259045"/>
    <xdr:sp macro="" textlink="">
      <xdr:nvSpPr>
        <xdr:cNvPr id="85" name="テキスト ボックス 84"/>
        <xdr:cNvSpPr txBox="1"/>
      </xdr:nvSpPr>
      <xdr:spPr>
        <a:xfrm>
          <a:off x="1784428" y="63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82042</xdr:rowOff>
    </xdr:from>
    <xdr:to>
      <xdr:col>6</xdr:col>
      <xdr:colOff>38100</xdr:colOff>
      <xdr:row>37</xdr:row>
      <xdr:rowOff>12192</xdr:rowOff>
    </xdr:to>
    <xdr:sp macro="" textlink="">
      <xdr:nvSpPr>
        <xdr:cNvPr id="86" name="楕円 85"/>
        <xdr:cNvSpPr/>
      </xdr:nvSpPr>
      <xdr:spPr>
        <a:xfrm>
          <a:off x="1079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3319</xdr:rowOff>
    </xdr:from>
    <xdr:ext cx="469744" cy="259045"/>
    <xdr:sp macro="" textlink="">
      <xdr:nvSpPr>
        <xdr:cNvPr id="87" name="テキスト ボックス 86"/>
        <xdr:cNvSpPr txBox="1"/>
      </xdr:nvSpPr>
      <xdr:spPr>
        <a:xfrm>
          <a:off x="895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153037</xdr:rowOff>
    </xdr:from>
    <xdr:to>
      <xdr:col>24</xdr:col>
      <xdr:colOff>63500</xdr:colOff>
      <xdr:row>56</xdr:row>
      <xdr:rowOff>158282</xdr:rowOff>
    </xdr:to>
    <xdr:cxnSp macro="">
      <xdr:nvCxnSpPr>
        <xdr:cNvPr id="118" name="直線コネクタ 117"/>
        <xdr:cNvCxnSpPr/>
      </xdr:nvCxnSpPr>
      <xdr:spPr>
        <a:xfrm>
          <a:off x="3797300" y="9754237"/>
          <a:ext cx="8382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153037</xdr:rowOff>
    </xdr:from>
    <xdr:to>
      <xdr:col>19</xdr:col>
      <xdr:colOff>177800</xdr:colOff>
      <xdr:row>57</xdr:row>
      <xdr:rowOff>61904</xdr:rowOff>
    </xdr:to>
    <xdr:cxnSp macro="">
      <xdr:nvCxnSpPr>
        <xdr:cNvPr id="121" name="直線コネクタ 120"/>
        <xdr:cNvCxnSpPr/>
      </xdr:nvCxnSpPr>
      <xdr:spPr>
        <a:xfrm flipV="1">
          <a:off x="2908300" y="9754237"/>
          <a:ext cx="889000" cy="8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151026</xdr:rowOff>
    </xdr:from>
    <xdr:to>
      <xdr:col>15</xdr:col>
      <xdr:colOff>50800</xdr:colOff>
      <xdr:row>57</xdr:row>
      <xdr:rowOff>61904</xdr:rowOff>
    </xdr:to>
    <xdr:cxnSp macro="">
      <xdr:nvCxnSpPr>
        <xdr:cNvPr id="124" name="直線コネクタ 123"/>
        <xdr:cNvCxnSpPr/>
      </xdr:nvCxnSpPr>
      <xdr:spPr>
        <a:xfrm>
          <a:off x="2019300" y="9752226"/>
          <a:ext cx="889000" cy="8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101765</xdr:rowOff>
    </xdr:from>
    <xdr:to>
      <xdr:col>10</xdr:col>
      <xdr:colOff>114300</xdr:colOff>
      <xdr:row>56</xdr:row>
      <xdr:rowOff>151026</xdr:rowOff>
    </xdr:to>
    <xdr:cxnSp macro="">
      <xdr:nvCxnSpPr>
        <xdr:cNvPr id="127" name="直線コネクタ 126"/>
        <xdr:cNvCxnSpPr/>
      </xdr:nvCxnSpPr>
      <xdr:spPr>
        <a:xfrm>
          <a:off x="1130300" y="9188615"/>
          <a:ext cx="889000" cy="56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107482</xdr:rowOff>
    </xdr:from>
    <xdr:to>
      <xdr:col>24</xdr:col>
      <xdr:colOff>114300</xdr:colOff>
      <xdr:row>57</xdr:row>
      <xdr:rowOff>37632</xdr:rowOff>
    </xdr:to>
    <xdr:sp macro="" textlink="">
      <xdr:nvSpPr>
        <xdr:cNvPr id="137" name="楕円 136"/>
        <xdr:cNvSpPr/>
      </xdr:nvSpPr>
      <xdr:spPr>
        <a:xfrm>
          <a:off x="4584700" y="97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85909</xdr:rowOff>
    </xdr:from>
    <xdr:ext cx="534377" cy="259045"/>
    <xdr:sp macro="" textlink="">
      <xdr:nvSpPr>
        <xdr:cNvPr id="138" name="総務費該当値テキスト"/>
        <xdr:cNvSpPr txBox="1"/>
      </xdr:nvSpPr>
      <xdr:spPr>
        <a:xfrm>
          <a:off x="4686300" y="96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102237</xdr:rowOff>
    </xdr:from>
    <xdr:to>
      <xdr:col>20</xdr:col>
      <xdr:colOff>38100</xdr:colOff>
      <xdr:row>57</xdr:row>
      <xdr:rowOff>32387</xdr:rowOff>
    </xdr:to>
    <xdr:sp macro="" textlink="">
      <xdr:nvSpPr>
        <xdr:cNvPr id="139" name="楕円 138"/>
        <xdr:cNvSpPr/>
      </xdr:nvSpPr>
      <xdr:spPr>
        <a:xfrm>
          <a:off x="3746500" y="970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48914</xdr:rowOff>
    </xdr:from>
    <xdr:ext cx="534377" cy="259045"/>
    <xdr:sp macro="" textlink="">
      <xdr:nvSpPr>
        <xdr:cNvPr id="140" name="テキスト ボックス 139"/>
        <xdr:cNvSpPr txBox="1"/>
      </xdr:nvSpPr>
      <xdr:spPr>
        <a:xfrm>
          <a:off x="3530111" y="947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11104</xdr:rowOff>
    </xdr:from>
    <xdr:to>
      <xdr:col>15</xdr:col>
      <xdr:colOff>101600</xdr:colOff>
      <xdr:row>57</xdr:row>
      <xdr:rowOff>112704</xdr:rowOff>
    </xdr:to>
    <xdr:sp macro="" textlink="">
      <xdr:nvSpPr>
        <xdr:cNvPr id="141" name="楕円 140"/>
        <xdr:cNvSpPr/>
      </xdr:nvSpPr>
      <xdr:spPr>
        <a:xfrm>
          <a:off x="2857500" y="978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103831</xdr:rowOff>
    </xdr:from>
    <xdr:ext cx="534377" cy="259045"/>
    <xdr:sp macro="" textlink="">
      <xdr:nvSpPr>
        <xdr:cNvPr id="142" name="テキスト ボックス 141"/>
        <xdr:cNvSpPr txBox="1"/>
      </xdr:nvSpPr>
      <xdr:spPr>
        <a:xfrm>
          <a:off x="2641111" y="98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100226</xdr:rowOff>
    </xdr:from>
    <xdr:to>
      <xdr:col>10</xdr:col>
      <xdr:colOff>165100</xdr:colOff>
      <xdr:row>57</xdr:row>
      <xdr:rowOff>30376</xdr:rowOff>
    </xdr:to>
    <xdr:sp macro="" textlink="">
      <xdr:nvSpPr>
        <xdr:cNvPr id="143" name="楕円 142"/>
        <xdr:cNvSpPr/>
      </xdr:nvSpPr>
      <xdr:spPr>
        <a:xfrm>
          <a:off x="1968500" y="97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46903</xdr:rowOff>
    </xdr:from>
    <xdr:ext cx="534377" cy="259045"/>
    <xdr:sp macro="" textlink="">
      <xdr:nvSpPr>
        <xdr:cNvPr id="144" name="テキスト ボックス 143"/>
        <xdr:cNvSpPr txBox="1"/>
      </xdr:nvSpPr>
      <xdr:spPr>
        <a:xfrm>
          <a:off x="1752111" y="947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50965</xdr:rowOff>
    </xdr:from>
    <xdr:to>
      <xdr:col>6</xdr:col>
      <xdr:colOff>38100</xdr:colOff>
      <xdr:row>53</xdr:row>
      <xdr:rowOff>152565</xdr:rowOff>
    </xdr:to>
    <xdr:sp macro="" textlink="">
      <xdr:nvSpPr>
        <xdr:cNvPr id="145" name="楕円 144"/>
        <xdr:cNvSpPr/>
      </xdr:nvSpPr>
      <xdr:spPr>
        <a:xfrm>
          <a:off x="1079500" y="91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169092</xdr:rowOff>
    </xdr:from>
    <xdr:ext cx="599010" cy="259045"/>
    <xdr:sp macro="" textlink="">
      <xdr:nvSpPr>
        <xdr:cNvPr id="146" name="テキスト ボックス 145"/>
        <xdr:cNvSpPr txBox="1"/>
      </xdr:nvSpPr>
      <xdr:spPr>
        <a:xfrm>
          <a:off x="830795" y="891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123140</xdr:rowOff>
    </xdr:from>
    <xdr:to>
      <xdr:col>24</xdr:col>
      <xdr:colOff>63500</xdr:colOff>
      <xdr:row>77</xdr:row>
      <xdr:rowOff>74403</xdr:rowOff>
    </xdr:to>
    <xdr:cxnSp macro="">
      <xdr:nvCxnSpPr>
        <xdr:cNvPr id="174" name="直線コネクタ 173"/>
        <xdr:cNvCxnSpPr/>
      </xdr:nvCxnSpPr>
      <xdr:spPr>
        <a:xfrm flipV="1">
          <a:off x="3797300" y="13153340"/>
          <a:ext cx="838200" cy="1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74403</xdr:rowOff>
    </xdr:from>
    <xdr:to>
      <xdr:col>19</xdr:col>
      <xdr:colOff>177800</xdr:colOff>
      <xdr:row>77</xdr:row>
      <xdr:rowOff>121083</xdr:rowOff>
    </xdr:to>
    <xdr:cxnSp macro="">
      <xdr:nvCxnSpPr>
        <xdr:cNvPr id="177" name="直線コネクタ 176"/>
        <xdr:cNvCxnSpPr/>
      </xdr:nvCxnSpPr>
      <xdr:spPr>
        <a:xfrm flipV="1">
          <a:off x="2908300" y="13276053"/>
          <a:ext cx="889000" cy="4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41146</xdr:rowOff>
    </xdr:from>
    <xdr:to>
      <xdr:col>15</xdr:col>
      <xdr:colOff>50800</xdr:colOff>
      <xdr:row>77</xdr:row>
      <xdr:rowOff>121083</xdr:rowOff>
    </xdr:to>
    <xdr:cxnSp macro="">
      <xdr:nvCxnSpPr>
        <xdr:cNvPr id="180" name="直線コネクタ 179"/>
        <xdr:cNvCxnSpPr/>
      </xdr:nvCxnSpPr>
      <xdr:spPr>
        <a:xfrm>
          <a:off x="2019300" y="13242796"/>
          <a:ext cx="889000" cy="7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41146</xdr:rowOff>
    </xdr:from>
    <xdr:to>
      <xdr:col>10</xdr:col>
      <xdr:colOff>114300</xdr:colOff>
      <xdr:row>78</xdr:row>
      <xdr:rowOff>98534</xdr:rowOff>
    </xdr:to>
    <xdr:cxnSp macro="">
      <xdr:nvCxnSpPr>
        <xdr:cNvPr id="183" name="直線コネクタ 182"/>
        <xdr:cNvCxnSpPr/>
      </xdr:nvCxnSpPr>
      <xdr:spPr>
        <a:xfrm flipV="1">
          <a:off x="1130300" y="13242796"/>
          <a:ext cx="889000" cy="2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72340</xdr:rowOff>
    </xdr:from>
    <xdr:to>
      <xdr:col>24</xdr:col>
      <xdr:colOff>114300</xdr:colOff>
      <xdr:row>77</xdr:row>
      <xdr:rowOff>2490</xdr:rowOff>
    </xdr:to>
    <xdr:sp macro="" textlink="">
      <xdr:nvSpPr>
        <xdr:cNvPr id="193" name="楕円 192"/>
        <xdr:cNvSpPr/>
      </xdr:nvSpPr>
      <xdr:spPr>
        <a:xfrm>
          <a:off x="4584700" y="131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50767</xdr:rowOff>
    </xdr:from>
    <xdr:ext cx="599010" cy="259045"/>
    <xdr:sp macro="" textlink="">
      <xdr:nvSpPr>
        <xdr:cNvPr id="194" name="民生費該当値テキスト"/>
        <xdr:cNvSpPr txBox="1"/>
      </xdr:nvSpPr>
      <xdr:spPr>
        <a:xfrm>
          <a:off x="4686300" y="1308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23603</xdr:rowOff>
    </xdr:from>
    <xdr:to>
      <xdr:col>20</xdr:col>
      <xdr:colOff>38100</xdr:colOff>
      <xdr:row>77</xdr:row>
      <xdr:rowOff>125203</xdr:rowOff>
    </xdr:to>
    <xdr:sp macro="" textlink="">
      <xdr:nvSpPr>
        <xdr:cNvPr id="195" name="楕円 194"/>
        <xdr:cNvSpPr/>
      </xdr:nvSpPr>
      <xdr:spPr>
        <a:xfrm>
          <a:off x="3746500" y="132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116330</xdr:rowOff>
    </xdr:from>
    <xdr:ext cx="599010" cy="259045"/>
    <xdr:sp macro="" textlink="">
      <xdr:nvSpPr>
        <xdr:cNvPr id="196" name="テキスト ボックス 195"/>
        <xdr:cNvSpPr txBox="1"/>
      </xdr:nvSpPr>
      <xdr:spPr>
        <a:xfrm>
          <a:off x="3497795" y="1331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70283</xdr:rowOff>
    </xdr:from>
    <xdr:to>
      <xdr:col>15</xdr:col>
      <xdr:colOff>101600</xdr:colOff>
      <xdr:row>78</xdr:row>
      <xdr:rowOff>433</xdr:rowOff>
    </xdr:to>
    <xdr:sp macro="" textlink="">
      <xdr:nvSpPr>
        <xdr:cNvPr id="197" name="楕円 196"/>
        <xdr:cNvSpPr/>
      </xdr:nvSpPr>
      <xdr:spPr>
        <a:xfrm>
          <a:off x="2857500" y="1327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163010</xdr:rowOff>
    </xdr:from>
    <xdr:ext cx="599010" cy="259045"/>
    <xdr:sp macro="" textlink="">
      <xdr:nvSpPr>
        <xdr:cNvPr id="198" name="テキスト ボックス 197"/>
        <xdr:cNvSpPr txBox="1"/>
      </xdr:nvSpPr>
      <xdr:spPr>
        <a:xfrm>
          <a:off x="2608795" y="1336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161796</xdr:rowOff>
    </xdr:from>
    <xdr:to>
      <xdr:col>10</xdr:col>
      <xdr:colOff>165100</xdr:colOff>
      <xdr:row>77</xdr:row>
      <xdr:rowOff>91946</xdr:rowOff>
    </xdr:to>
    <xdr:sp macro="" textlink="">
      <xdr:nvSpPr>
        <xdr:cNvPr id="199" name="楕円 198"/>
        <xdr:cNvSpPr/>
      </xdr:nvSpPr>
      <xdr:spPr>
        <a:xfrm>
          <a:off x="1968500" y="131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83073</xdr:rowOff>
    </xdr:from>
    <xdr:ext cx="599010" cy="259045"/>
    <xdr:sp macro="" textlink="">
      <xdr:nvSpPr>
        <xdr:cNvPr id="200" name="テキスト ボックス 199"/>
        <xdr:cNvSpPr txBox="1"/>
      </xdr:nvSpPr>
      <xdr:spPr>
        <a:xfrm>
          <a:off x="1719795" y="1328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47734</xdr:rowOff>
    </xdr:from>
    <xdr:to>
      <xdr:col>6</xdr:col>
      <xdr:colOff>38100</xdr:colOff>
      <xdr:row>78</xdr:row>
      <xdr:rowOff>149334</xdr:rowOff>
    </xdr:to>
    <xdr:sp macro="" textlink="">
      <xdr:nvSpPr>
        <xdr:cNvPr id="201" name="楕円 200"/>
        <xdr:cNvSpPr/>
      </xdr:nvSpPr>
      <xdr:spPr>
        <a:xfrm>
          <a:off x="1079500" y="134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140461</xdr:rowOff>
    </xdr:from>
    <xdr:ext cx="599010" cy="259045"/>
    <xdr:sp macro="" textlink="">
      <xdr:nvSpPr>
        <xdr:cNvPr id="202" name="テキスト ボックス 201"/>
        <xdr:cNvSpPr txBox="1"/>
      </xdr:nvSpPr>
      <xdr:spPr>
        <a:xfrm>
          <a:off x="830795" y="1351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67999</xdr:rowOff>
    </xdr:from>
    <xdr:to>
      <xdr:col>24</xdr:col>
      <xdr:colOff>63500</xdr:colOff>
      <xdr:row>98</xdr:row>
      <xdr:rowOff>77677</xdr:rowOff>
    </xdr:to>
    <xdr:cxnSp macro="">
      <xdr:nvCxnSpPr>
        <xdr:cNvPr id="231" name="直線コネクタ 230"/>
        <xdr:cNvCxnSpPr/>
      </xdr:nvCxnSpPr>
      <xdr:spPr>
        <a:xfrm flipV="1">
          <a:off x="3797300" y="16870099"/>
          <a:ext cx="8382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68343</xdr:rowOff>
    </xdr:from>
    <xdr:to>
      <xdr:col>19</xdr:col>
      <xdr:colOff>177800</xdr:colOff>
      <xdr:row>98</xdr:row>
      <xdr:rowOff>77677</xdr:rowOff>
    </xdr:to>
    <xdr:cxnSp macro="">
      <xdr:nvCxnSpPr>
        <xdr:cNvPr id="234" name="直線コネクタ 233"/>
        <xdr:cNvCxnSpPr/>
      </xdr:nvCxnSpPr>
      <xdr:spPr>
        <a:xfrm>
          <a:off x="2908300" y="1687044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63050</xdr:rowOff>
    </xdr:from>
    <xdr:to>
      <xdr:col>15</xdr:col>
      <xdr:colOff>50800</xdr:colOff>
      <xdr:row>98</xdr:row>
      <xdr:rowOff>68343</xdr:rowOff>
    </xdr:to>
    <xdr:cxnSp macro="">
      <xdr:nvCxnSpPr>
        <xdr:cNvPr id="237" name="直線コネクタ 236"/>
        <xdr:cNvCxnSpPr/>
      </xdr:nvCxnSpPr>
      <xdr:spPr>
        <a:xfrm>
          <a:off x="2019300" y="16865150"/>
          <a:ext cx="889000" cy="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63050</xdr:rowOff>
    </xdr:from>
    <xdr:to>
      <xdr:col>10</xdr:col>
      <xdr:colOff>114300</xdr:colOff>
      <xdr:row>98</xdr:row>
      <xdr:rowOff>99062</xdr:rowOff>
    </xdr:to>
    <xdr:cxnSp macro="">
      <xdr:nvCxnSpPr>
        <xdr:cNvPr id="240" name="直線コネクタ 239"/>
        <xdr:cNvCxnSpPr/>
      </xdr:nvCxnSpPr>
      <xdr:spPr>
        <a:xfrm flipV="1">
          <a:off x="1130300" y="16865150"/>
          <a:ext cx="889000" cy="3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17199</xdr:rowOff>
    </xdr:from>
    <xdr:to>
      <xdr:col>24</xdr:col>
      <xdr:colOff>114300</xdr:colOff>
      <xdr:row>98</xdr:row>
      <xdr:rowOff>118799</xdr:rowOff>
    </xdr:to>
    <xdr:sp macro="" textlink="">
      <xdr:nvSpPr>
        <xdr:cNvPr id="250" name="楕円 249"/>
        <xdr:cNvSpPr/>
      </xdr:nvSpPr>
      <xdr:spPr>
        <a:xfrm>
          <a:off x="4584700" y="168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26877</xdr:rowOff>
    </xdr:from>
    <xdr:to>
      <xdr:col>20</xdr:col>
      <xdr:colOff>38100</xdr:colOff>
      <xdr:row>98</xdr:row>
      <xdr:rowOff>128477</xdr:rowOff>
    </xdr:to>
    <xdr:sp macro="" textlink="">
      <xdr:nvSpPr>
        <xdr:cNvPr id="252" name="楕円 251"/>
        <xdr:cNvSpPr/>
      </xdr:nvSpPr>
      <xdr:spPr>
        <a:xfrm>
          <a:off x="3746500" y="168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119604</xdr:rowOff>
    </xdr:from>
    <xdr:ext cx="534377" cy="259045"/>
    <xdr:sp macro="" textlink="">
      <xdr:nvSpPr>
        <xdr:cNvPr id="253" name="テキスト ボックス 252"/>
        <xdr:cNvSpPr txBox="1"/>
      </xdr:nvSpPr>
      <xdr:spPr>
        <a:xfrm>
          <a:off x="3530111" y="169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17543</xdr:rowOff>
    </xdr:from>
    <xdr:to>
      <xdr:col>15</xdr:col>
      <xdr:colOff>101600</xdr:colOff>
      <xdr:row>98</xdr:row>
      <xdr:rowOff>119143</xdr:rowOff>
    </xdr:to>
    <xdr:sp macro="" textlink="">
      <xdr:nvSpPr>
        <xdr:cNvPr id="254" name="楕円 253"/>
        <xdr:cNvSpPr/>
      </xdr:nvSpPr>
      <xdr:spPr>
        <a:xfrm>
          <a:off x="2857500" y="168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110270</xdr:rowOff>
    </xdr:from>
    <xdr:ext cx="534377" cy="259045"/>
    <xdr:sp macro="" textlink="">
      <xdr:nvSpPr>
        <xdr:cNvPr id="255" name="テキスト ボックス 254"/>
        <xdr:cNvSpPr txBox="1"/>
      </xdr:nvSpPr>
      <xdr:spPr>
        <a:xfrm>
          <a:off x="2641111" y="1691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12250</xdr:rowOff>
    </xdr:from>
    <xdr:to>
      <xdr:col>10</xdr:col>
      <xdr:colOff>165100</xdr:colOff>
      <xdr:row>98</xdr:row>
      <xdr:rowOff>113850</xdr:rowOff>
    </xdr:to>
    <xdr:sp macro="" textlink="">
      <xdr:nvSpPr>
        <xdr:cNvPr id="256" name="楕円 255"/>
        <xdr:cNvSpPr/>
      </xdr:nvSpPr>
      <xdr:spPr>
        <a:xfrm>
          <a:off x="1968500" y="168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104977</xdr:rowOff>
    </xdr:from>
    <xdr:ext cx="534377" cy="259045"/>
    <xdr:sp macro="" textlink="">
      <xdr:nvSpPr>
        <xdr:cNvPr id="257" name="テキスト ボックス 256"/>
        <xdr:cNvSpPr txBox="1"/>
      </xdr:nvSpPr>
      <xdr:spPr>
        <a:xfrm>
          <a:off x="1752111" y="169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48262</xdr:rowOff>
    </xdr:from>
    <xdr:to>
      <xdr:col>6</xdr:col>
      <xdr:colOff>38100</xdr:colOff>
      <xdr:row>98</xdr:row>
      <xdr:rowOff>149862</xdr:rowOff>
    </xdr:to>
    <xdr:sp macro="" textlink="">
      <xdr:nvSpPr>
        <xdr:cNvPr id="258" name="楕円 257"/>
        <xdr:cNvSpPr/>
      </xdr:nvSpPr>
      <xdr:spPr>
        <a:xfrm>
          <a:off x="1079500" y="168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140989</xdr:rowOff>
    </xdr:from>
    <xdr:ext cx="534377" cy="259045"/>
    <xdr:sp macro="" textlink="">
      <xdr:nvSpPr>
        <xdr:cNvPr id="259" name="テキスト ボックス 258"/>
        <xdr:cNvSpPr txBox="1"/>
      </xdr:nvSpPr>
      <xdr:spPr>
        <a:xfrm>
          <a:off x="863111" y="169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103124</xdr:rowOff>
    </xdr:from>
    <xdr:to>
      <xdr:col>55</xdr:col>
      <xdr:colOff>0</xdr:colOff>
      <xdr:row>38</xdr:row>
      <xdr:rowOff>108077</xdr:rowOff>
    </xdr:to>
    <xdr:cxnSp macro="">
      <xdr:nvCxnSpPr>
        <xdr:cNvPr id="288" name="直線コネクタ 287"/>
        <xdr:cNvCxnSpPr/>
      </xdr:nvCxnSpPr>
      <xdr:spPr>
        <a:xfrm flipV="1">
          <a:off x="9639300" y="661822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108077</xdr:rowOff>
    </xdr:from>
    <xdr:to>
      <xdr:col>50</xdr:col>
      <xdr:colOff>114300</xdr:colOff>
      <xdr:row>38</xdr:row>
      <xdr:rowOff>146304</xdr:rowOff>
    </xdr:to>
    <xdr:cxnSp macro="">
      <xdr:nvCxnSpPr>
        <xdr:cNvPr id="291" name="直線コネクタ 290"/>
        <xdr:cNvCxnSpPr/>
      </xdr:nvCxnSpPr>
      <xdr:spPr>
        <a:xfrm flipV="1">
          <a:off x="8750300" y="6623177"/>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146304</xdr:rowOff>
    </xdr:from>
    <xdr:to>
      <xdr:col>45</xdr:col>
      <xdr:colOff>177800</xdr:colOff>
      <xdr:row>38</xdr:row>
      <xdr:rowOff>159512</xdr:rowOff>
    </xdr:to>
    <xdr:cxnSp macro="">
      <xdr:nvCxnSpPr>
        <xdr:cNvPr id="294" name="直線コネクタ 293"/>
        <xdr:cNvCxnSpPr/>
      </xdr:nvCxnSpPr>
      <xdr:spPr>
        <a:xfrm flipV="1">
          <a:off x="7861300" y="6661404"/>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159512</xdr:rowOff>
    </xdr:from>
    <xdr:to>
      <xdr:col>41</xdr:col>
      <xdr:colOff>50800</xdr:colOff>
      <xdr:row>38</xdr:row>
      <xdr:rowOff>162560</xdr:rowOff>
    </xdr:to>
    <xdr:cxnSp macro="">
      <xdr:nvCxnSpPr>
        <xdr:cNvPr id="297" name="直線コネクタ 296"/>
        <xdr:cNvCxnSpPr/>
      </xdr:nvCxnSpPr>
      <xdr:spPr>
        <a:xfrm flipV="1">
          <a:off x="6972300" y="667461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52324</xdr:rowOff>
    </xdr:from>
    <xdr:to>
      <xdr:col>55</xdr:col>
      <xdr:colOff>50800</xdr:colOff>
      <xdr:row>38</xdr:row>
      <xdr:rowOff>153924</xdr:rowOff>
    </xdr:to>
    <xdr:sp macro="" textlink="">
      <xdr:nvSpPr>
        <xdr:cNvPr id="307" name="楕円 306"/>
        <xdr:cNvSpPr/>
      </xdr:nvSpPr>
      <xdr:spPr>
        <a:xfrm>
          <a:off x="104267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11701</xdr:rowOff>
    </xdr:from>
    <xdr:ext cx="378565" cy="259045"/>
    <xdr:sp macro="" textlink="">
      <xdr:nvSpPr>
        <xdr:cNvPr id="308" name="労働費該当値テキスト"/>
        <xdr:cNvSpPr txBox="1"/>
      </xdr:nvSpPr>
      <xdr:spPr>
        <a:xfrm>
          <a:off x="10528300" y="6355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57277</xdr:rowOff>
    </xdr:from>
    <xdr:to>
      <xdr:col>50</xdr:col>
      <xdr:colOff>165100</xdr:colOff>
      <xdr:row>38</xdr:row>
      <xdr:rowOff>158877</xdr:rowOff>
    </xdr:to>
    <xdr:sp macro="" textlink="">
      <xdr:nvSpPr>
        <xdr:cNvPr id="309" name="楕円 308"/>
        <xdr:cNvSpPr/>
      </xdr:nvSpPr>
      <xdr:spPr>
        <a:xfrm>
          <a:off x="9588500" y="65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3954</xdr:rowOff>
    </xdr:from>
    <xdr:ext cx="378565" cy="259045"/>
    <xdr:sp macro="" textlink="">
      <xdr:nvSpPr>
        <xdr:cNvPr id="310" name="テキスト ボックス 309"/>
        <xdr:cNvSpPr txBox="1"/>
      </xdr:nvSpPr>
      <xdr:spPr>
        <a:xfrm>
          <a:off x="9450017" y="634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95504</xdr:rowOff>
    </xdr:from>
    <xdr:to>
      <xdr:col>46</xdr:col>
      <xdr:colOff>38100</xdr:colOff>
      <xdr:row>39</xdr:row>
      <xdr:rowOff>25654</xdr:rowOff>
    </xdr:to>
    <xdr:sp macro="" textlink="">
      <xdr:nvSpPr>
        <xdr:cNvPr id="311" name="楕円 310"/>
        <xdr:cNvSpPr/>
      </xdr:nvSpPr>
      <xdr:spPr>
        <a:xfrm>
          <a:off x="8699500" y="66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16781</xdr:rowOff>
    </xdr:from>
    <xdr:ext cx="378565" cy="259045"/>
    <xdr:sp macro="" textlink="">
      <xdr:nvSpPr>
        <xdr:cNvPr id="312" name="テキスト ボックス 311"/>
        <xdr:cNvSpPr txBox="1"/>
      </xdr:nvSpPr>
      <xdr:spPr>
        <a:xfrm>
          <a:off x="8561017" y="670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108712</xdr:rowOff>
    </xdr:from>
    <xdr:to>
      <xdr:col>41</xdr:col>
      <xdr:colOff>101600</xdr:colOff>
      <xdr:row>39</xdr:row>
      <xdr:rowOff>38862</xdr:rowOff>
    </xdr:to>
    <xdr:sp macro="" textlink="">
      <xdr:nvSpPr>
        <xdr:cNvPr id="313" name="楕円 312"/>
        <xdr:cNvSpPr/>
      </xdr:nvSpPr>
      <xdr:spPr>
        <a:xfrm>
          <a:off x="7810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29989</xdr:rowOff>
    </xdr:from>
    <xdr:ext cx="378565" cy="259045"/>
    <xdr:sp macro="" textlink="">
      <xdr:nvSpPr>
        <xdr:cNvPr id="314" name="テキスト ボックス 313"/>
        <xdr:cNvSpPr txBox="1"/>
      </xdr:nvSpPr>
      <xdr:spPr>
        <a:xfrm>
          <a:off x="7672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111760</xdr:rowOff>
    </xdr:from>
    <xdr:to>
      <xdr:col>36</xdr:col>
      <xdr:colOff>165100</xdr:colOff>
      <xdr:row>39</xdr:row>
      <xdr:rowOff>41910</xdr:rowOff>
    </xdr:to>
    <xdr:sp macro="" textlink="">
      <xdr:nvSpPr>
        <xdr:cNvPr id="315" name="楕円 314"/>
        <xdr:cNvSpPr/>
      </xdr:nvSpPr>
      <xdr:spPr>
        <a:xfrm>
          <a:off x="6921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33037</xdr:rowOff>
    </xdr:from>
    <xdr:ext cx="378565" cy="259045"/>
    <xdr:sp macro="" textlink="">
      <xdr:nvSpPr>
        <xdr:cNvPr id="316" name="テキスト ボックス 315"/>
        <xdr:cNvSpPr txBox="1"/>
      </xdr:nvSpPr>
      <xdr:spPr>
        <a:xfrm>
          <a:off x="6783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114059</xdr:rowOff>
    </xdr:from>
    <xdr:to>
      <xdr:col>55</xdr:col>
      <xdr:colOff>0</xdr:colOff>
      <xdr:row>57</xdr:row>
      <xdr:rowOff>161722</xdr:rowOff>
    </xdr:to>
    <xdr:cxnSp macro="">
      <xdr:nvCxnSpPr>
        <xdr:cNvPr id="345" name="直線コネクタ 344"/>
        <xdr:cNvCxnSpPr/>
      </xdr:nvCxnSpPr>
      <xdr:spPr>
        <a:xfrm>
          <a:off x="9639300" y="9886709"/>
          <a:ext cx="8382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111963</xdr:rowOff>
    </xdr:from>
    <xdr:to>
      <xdr:col>50</xdr:col>
      <xdr:colOff>114300</xdr:colOff>
      <xdr:row>57</xdr:row>
      <xdr:rowOff>114059</xdr:rowOff>
    </xdr:to>
    <xdr:cxnSp macro="">
      <xdr:nvCxnSpPr>
        <xdr:cNvPr id="348" name="直線コネクタ 347"/>
        <xdr:cNvCxnSpPr/>
      </xdr:nvCxnSpPr>
      <xdr:spPr>
        <a:xfrm>
          <a:off x="8750300" y="988461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111963</xdr:rowOff>
    </xdr:from>
    <xdr:to>
      <xdr:col>45</xdr:col>
      <xdr:colOff>177800</xdr:colOff>
      <xdr:row>57</xdr:row>
      <xdr:rowOff>148196</xdr:rowOff>
    </xdr:to>
    <xdr:cxnSp macro="">
      <xdr:nvCxnSpPr>
        <xdr:cNvPr id="351" name="直線コネクタ 350"/>
        <xdr:cNvCxnSpPr/>
      </xdr:nvCxnSpPr>
      <xdr:spPr>
        <a:xfrm flipV="1">
          <a:off x="7861300" y="9884613"/>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148196</xdr:rowOff>
    </xdr:from>
    <xdr:to>
      <xdr:col>41</xdr:col>
      <xdr:colOff>50800</xdr:colOff>
      <xdr:row>57</xdr:row>
      <xdr:rowOff>155359</xdr:rowOff>
    </xdr:to>
    <xdr:cxnSp macro="">
      <xdr:nvCxnSpPr>
        <xdr:cNvPr id="354" name="直線コネクタ 353"/>
        <xdr:cNvCxnSpPr/>
      </xdr:nvCxnSpPr>
      <xdr:spPr>
        <a:xfrm flipV="1">
          <a:off x="6972300" y="9920846"/>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110922</xdr:rowOff>
    </xdr:from>
    <xdr:to>
      <xdr:col>55</xdr:col>
      <xdr:colOff>50800</xdr:colOff>
      <xdr:row>58</xdr:row>
      <xdr:rowOff>41072</xdr:rowOff>
    </xdr:to>
    <xdr:sp macro="" textlink="">
      <xdr:nvSpPr>
        <xdr:cNvPr id="364" name="楕円 363"/>
        <xdr:cNvSpPr/>
      </xdr:nvSpPr>
      <xdr:spPr>
        <a:xfrm>
          <a:off x="10426700" y="98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89349</xdr:rowOff>
    </xdr:from>
    <xdr:ext cx="469744" cy="259045"/>
    <xdr:sp macro="" textlink="">
      <xdr:nvSpPr>
        <xdr:cNvPr id="365" name="農林水産業費該当値テキスト"/>
        <xdr:cNvSpPr txBox="1"/>
      </xdr:nvSpPr>
      <xdr:spPr>
        <a:xfrm>
          <a:off x="10528300" y="986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63259</xdr:rowOff>
    </xdr:from>
    <xdr:to>
      <xdr:col>50</xdr:col>
      <xdr:colOff>165100</xdr:colOff>
      <xdr:row>57</xdr:row>
      <xdr:rowOff>164859</xdr:rowOff>
    </xdr:to>
    <xdr:sp macro="" textlink="">
      <xdr:nvSpPr>
        <xdr:cNvPr id="366" name="楕円 365"/>
        <xdr:cNvSpPr/>
      </xdr:nvSpPr>
      <xdr:spPr>
        <a:xfrm>
          <a:off x="9588500" y="983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9936</xdr:rowOff>
    </xdr:from>
    <xdr:ext cx="469744" cy="259045"/>
    <xdr:sp macro="" textlink="">
      <xdr:nvSpPr>
        <xdr:cNvPr id="367" name="テキスト ボックス 366"/>
        <xdr:cNvSpPr txBox="1"/>
      </xdr:nvSpPr>
      <xdr:spPr>
        <a:xfrm>
          <a:off x="9404428" y="96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61163</xdr:rowOff>
    </xdr:from>
    <xdr:to>
      <xdr:col>46</xdr:col>
      <xdr:colOff>38100</xdr:colOff>
      <xdr:row>57</xdr:row>
      <xdr:rowOff>162763</xdr:rowOff>
    </xdr:to>
    <xdr:sp macro="" textlink="">
      <xdr:nvSpPr>
        <xdr:cNvPr id="368" name="楕円 367"/>
        <xdr:cNvSpPr/>
      </xdr:nvSpPr>
      <xdr:spPr>
        <a:xfrm>
          <a:off x="8699500" y="98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7840</xdr:rowOff>
    </xdr:from>
    <xdr:ext cx="469744" cy="259045"/>
    <xdr:sp macro="" textlink="">
      <xdr:nvSpPr>
        <xdr:cNvPr id="369" name="テキスト ボックス 368"/>
        <xdr:cNvSpPr txBox="1"/>
      </xdr:nvSpPr>
      <xdr:spPr>
        <a:xfrm>
          <a:off x="8515428" y="960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97396</xdr:rowOff>
    </xdr:from>
    <xdr:to>
      <xdr:col>41</xdr:col>
      <xdr:colOff>101600</xdr:colOff>
      <xdr:row>58</xdr:row>
      <xdr:rowOff>27546</xdr:rowOff>
    </xdr:to>
    <xdr:sp macro="" textlink="">
      <xdr:nvSpPr>
        <xdr:cNvPr id="370" name="楕円 369"/>
        <xdr:cNvSpPr/>
      </xdr:nvSpPr>
      <xdr:spPr>
        <a:xfrm>
          <a:off x="7810500" y="9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18673</xdr:rowOff>
    </xdr:from>
    <xdr:ext cx="469744" cy="259045"/>
    <xdr:sp macro="" textlink="">
      <xdr:nvSpPr>
        <xdr:cNvPr id="371" name="テキスト ボックス 370"/>
        <xdr:cNvSpPr txBox="1"/>
      </xdr:nvSpPr>
      <xdr:spPr>
        <a:xfrm>
          <a:off x="7626428" y="996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104559</xdr:rowOff>
    </xdr:from>
    <xdr:to>
      <xdr:col>36</xdr:col>
      <xdr:colOff>165100</xdr:colOff>
      <xdr:row>58</xdr:row>
      <xdr:rowOff>34709</xdr:rowOff>
    </xdr:to>
    <xdr:sp macro="" textlink="">
      <xdr:nvSpPr>
        <xdr:cNvPr id="372" name="楕円 371"/>
        <xdr:cNvSpPr/>
      </xdr:nvSpPr>
      <xdr:spPr>
        <a:xfrm>
          <a:off x="6921500" y="98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51236</xdr:rowOff>
    </xdr:from>
    <xdr:ext cx="469744" cy="259045"/>
    <xdr:sp macro="" textlink="">
      <xdr:nvSpPr>
        <xdr:cNvPr id="373" name="テキスト ボックス 372"/>
        <xdr:cNvSpPr txBox="1"/>
      </xdr:nvSpPr>
      <xdr:spPr>
        <a:xfrm>
          <a:off x="6737428" y="965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43345</xdr:rowOff>
    </xdr:from>
    <xdr:to>
      <xdr:col>55</xdr:col>
      <xdr:colOff>0</xdr:colOff>
      <xdr:row>77</xdr:row>
      <xdr:rowOff>93751</xdr:rowOff>
    </xdr:to>
    <xdr:cxnSp macro="">
      <xdr:nvCxnSpPr>
        <xdr:cNvPr id="402" name="直線コネクタ 401"/>
        <xdr:cNvCxnSpPr/>
      </xdr:nvCxnSpPr>
      <xdr:spPr>
        <a:xfrm flipV="1">
          <a:off x="9639300" y="13244995"/>
          <a:ext cx="8382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170980</xdr:rowOff>
    </xdr:from>
    <xdr:to>
      <xdr:col>50</xdr:col>
      <xdr:colOff>114300</xdr:colOff>
      <xdr:row>77</xdr:row>
      <xdr:rowOff>93751</xdr:rowOff>
    </xdr:to>
    <xdr:cxnSp macro="">
      <xdr:nvCxnSpPr>
        <xdr:cNvPr id="405" name="直線コネクタ 404"/>
        <xdr:cNvCxnSpPr/>
      </xdr:nvCxnSpPr>
      <xdr:spPr>
        <a:xfrm>
          <a:off x="8750300" y="13201180"/>
          <a:ext cx="889000" cy="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170980</xdr:rowOff>
    </xdr:from>
    <xdr:to>
      <xdr:col>45</xdr:col>
      <xdr:colOff>177800</xdr:colOff>
      <xdr:row>77</xdr:row>
      <xdr:rowOff>11722</xdr:rowOff>
    </xdr:to>
    <xdr:cxnSp macro="">
      <xdr:nvCxnSpPr>
        <xdr:cNvPr id="408" name="直線コネクタ 407"/>
        <xdr:cNvCxnSpPr/>
      </xdr:nvCxnSpPr>
      <xdr:spPr>
        <a:xfrm flipV="1">
          <a:off x="7861300" y="1320118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1778</xdr:rowOff>
    </xdr:from>
    <xdr:to>
      <xdr:col>41</xdr:col>
      <xdr:colOff>50800</xdr:colOff>
      <xdr:row>77</xdr:row>
      <xdr:rowOff>11722</xdr:rowOff>
    </xdr:to>
    <xdr:cxnSp macro="">
      <xdr:nvCxnSpPr>
        <xdr:cNvPr id="411" name="直線コネクタ 410"/>
        <xdr:cNvCxnSpPr/>
      </xdr:nvCxnSpPr>
      <xdr:spPr>
        <a:xfrm>
          <a:off x="6972300" y="13031978"/>
          <a:ext cx="889000" cy="18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163995</xdr:rowOff>
    </xdr:from>
    <xdr:to>
      <xdr:col>55</xdr:col>
      <xdr:colOff>50800</xdr:colOff>
      <xdr:row>77</xdr:row>
      <xdr:rowOff>94145</xdr:rowOff>
    </xdr:to>
    <xdr:sp macro="" textlink="">
      <xdr:nvSpPr>
        <xdr:cNvPr id="421" name="楕円 420"/>
        <xdr:cNvSpPr/>
      </xdr:nvSpPr>
      <xdr:spPr>
        <a:xfrm>
          <a:off x="10426700" y="131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15422</xdr:rowOff>
    </xdr:from>
    <xdr:ext cx="469744" cy="259045"/>
    <xdr:sp macro="" textlink="">
      <xdr:nvSpPr>
        <xdr:cNvPr id="422" name="商工費該当値テキスト"/>
        <xdr:cNvSpPr txBox="1"/>
      </xdr:nvSpPr>
      <xdr:spPr>
        <a:xfrm>
          <a:off x="10528300" y="130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42951</xdr:rowOff>
    </xdr:from>
    <xdr:to>
      <xdr:col>50</xdr:col>
      <xdr:colOff>165100</xdr:colOff>
      <xdr:row>77</xdr:row>
      <xdr:rowOff>144551</xdr:rowOff>
    </xdr:to>
    <xdr:sp macro="" textlink="">
      <xdr:nvSpPr>
        <xdr:cNvPr id="423" name="楕円 422"/>
        <xdr:cNvSpPr/>
      </xdr:nvSpPr>
      <xdr:spPr>
        <a:xfrm>
          <a:off x="95885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135678</xdr:rowOff>
    </xdr:from>
    <xdr:ext cx="469744" cy="259045"/>
    <xdr:sp macro="" textlink="">
      <xdr:nvSpPr>
        <xdr:cNvPr id="424" name="テキスト ボックス 423"/>
        <xdr:cNvSpPr txBox="1"/>
      </xdr:nvSpPr>
      <xdr:spPr>
        <a:xfrm>
          <a:off x="9404428" y="1333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120180</xdr:rowOff>
    </xdr:from>
    <xdr:to>
      <xdr:col>46</xdr:col>
      <xdr:colOff>38100</xdr:colOff>
      <xdr:row>77</xdr:row>
      <xdr:rowOff>50330</xdr:rowOff>
    </xdr:to>
    <xdr:sp macro="" textlink="">
      <xdr:nvSpPr>
        <xdr:cNvPr id="425" name="楕円 424"/>
        <xdr:cNvSpPr/>
      </xdr:nvSpPr>
      <xdr:spPr>
        <a:xfrm>
          <a:off x="8699500" y="131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66857</xdr:rowOff>
    </xdr:from>
    <xdr:ext cx="534377" cy="259045"/>
    <xdr:sp macro="" textlink="">
      <xdr:nvSpPr>
        <xdr:cNvPr id="426" name="テキスト ボックス 425"/>
        <xdr:cNvSpPr txBox="1"/>
      </xdr:nvSpPr>
      <xdr:spPr>
        <a:xfrm>
          <a:off x="8483111" y="1292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132372</xdr:rowOff>
    </xdr:from>
    <xdr:to>
      <xdr:col>41</xdr:col>
      <xdr:colOff>101600</xdr:colOff>
      <xdr:row>77</xdr:row>
      <xdr:rowOff>62522</xdr:rowOff>
    </xdr:to>
    <xdr:sp macro="" textlink="">
      <xdr:nvSpPr>
        <xdr:cNvPr id="427" name="楕円 426"/>
        <xdr:cNvSpPr/>
      </xdr:nvSpPr>
      <xdr:spPr>
        <a:xfrm>
          <a:off x="7810500" y="131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53649</xdr:rowOff>
    </xdr:from>
    <xdr:ext cx="469744" cy="259045"/>
    <xdr:sp macro="" textlink="">
      <xdr:nvSpPr>
        <xdr:cNvPr id="428" name="テキスト ボックス 427"/>
        <xdr:cNvSpPr txBox="1"/>
      </xdr:nvSpPr>
      <xdr:spPr>
        <a:xfrm>
          <a:off x="7626428" y="132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122428</xdr:rowOff>
    </xdr:from>
    <xdr:to>
      <xdr:col>36</xdr:col>
      <xdr:colOff>165100</xdr:colOff>
      <xdr:row>76</xdr:row>
      <xdr:rowOff>52578</xdr:rowOff>
    </xdr:to>
    <xdr:sp macro="" textlink="">
      <xdr:nvSpPr>
        <xdr:cNvPr id="429" name="楕円 428"/>
        <xdr:cNvSpPr/>
      </xdr:nvSpPr>
      <xdr:spPr>
        <a:xfrm>
          <a:off x="6921500" y="129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69105</xdr:rowOff>
    </xdr:from>
    <xdr:ext cx="534377" cy="259045"/>
    <xdr:sp macro="" textlink="">
      <xdr:nvSpPr>
        <xdr:cNvPr id="430" name="テキスト ボックス 429"/>
        <xdr:cNvSpPr txBox="1"/>
      </xdr:nvSpPr>
      <xdr:spPr>
        <a:xfrm>
          <a:off x="6705111" y="127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134576</xdr:rowOff>
    </xdr:from>
    <xdr:to>
      <xdr:col>55</xdr:col>
      <xdr:colOff>0</xdr:colOff>
      <xdr:row>98</xdr:row>
      <xdr:rowOff>33992</xdr:rowOff>
    </xdr:to>
    <xdr:cxnSp macro="">
      <xdr:nvCxnSpPr>
        <xdr:cNvPr id="460" name="直線コネクタ 459"/>
        <xdr:cNvCxnSpPr/>
      </xdr:nvCxnSpPr>
      <xdr:spPr>
        <a:xfrm>
          <a:off x="9639300" y="1676522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134576</xdr:rowOff>
    </xdr:from>
    <xdr:to>
      <xdr:col>50</xdr:col>
      <xdr:colOff>114300</xdr:colOff>
      <xdr:row>98</xdr:row>
      <xdr:rowOff>74397</xdr:rowOff>
    </xdr:to>
    <xdr:cxnSp macro="">
      <xdr:nvCxnSpPr>
        <xdr:cNvPr id="463" name="直線コネクタ 462"/>
        <xdr:cNvCxnSpPr/>
      </xdr:nvCxnSpPr>
      <xdr:spPr>
        <a:xfrm flipV="1">
          <a:off x="8750300" y="16765226"/>
          <a:ext cx="889000" cy="1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120174</xdr:rowOff>
    </xdr:from>
    <xdr:to>
      <xdr:col>45</xdr:col>
      <xdr:colOff>177800</xdr:colOff>
      <xdr:row>98</xdr:row>
      <xdr:rowOff>74397</xdr:rowOff>
    </xdr:to>
    <xdr:cxnSp macro="">
      <xdr:nvCxnSpPr>
        <xdr:cNvPr id="466" name="直線コネクタ 465"/>
        <xdr:cNvCxnSpPr/>
      </xdr:nvCxnSpPr>
      <xdr:spPr>
        <a:xfrm>
          <a:off x="7861300" y="16750824"/>
          <a:ext cx="889000" cy="12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120174</xdr:rowOff>
    </xdr:from>
    <xdr:to>
      <xdr:col>41</xdr:col>
      <xdr:colOff>50800</xdr:colOff>
      <xdr:row>98</xdr:row>
      <xdr:rowOff>93427</xdr:rowOff>
    </xdr:to>
    <xdr:cxnSp macro="">
      <xdr:nvCxnSpPr>
        <xdr:cNvPr id="469" name="直線コネクタ 468"/>
        <xdr:cNvCxnSpPr/>
      </xdr:nvCxnSpPr>
      <xdr:spPr>
        <a:xfrm flipV="1">
          <a:off x="6972300" y="16750824"/>
          <a:ext cx="8890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154642</xdr:rowOff>
    </xdr:from>
    <xdr:to>
      <xdr:col>55</xdr:col>
      <xdr:colOff>50800</xdr:colOff>
      <xdr:row>98</xdr:row>
      <xdr:rowOff>84792</xdr:rowOff>
    </xdr:to>
    <xdr:sp macro="" textlink="">
      <xdr:nvSpPr>
        <xdr:cNvPr id="479" name="楕円 478"/>
        <xdr:cNvSpPr/>
      </xdr:nvSpPr>
      <xdr:spPr>
        <a:xfrm>
          <a:off x="10426700" y="167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133069</xdr:rowOff>
    </xdr:from>
    <xdr:ext cx="534377" cy="259045"/>
    <xdr:sp macro="" textlink="">
      <xdr:nvSpPr>
        <xdr:cNvPr id="480" name="土木費該当値テキスト"/>
        <xdr:cNvSpPr txBox="1"/>
      </xdr:nvSpPr>
      <xdr:spPr>
        <a:xfrm>
          <a:off x="10528300" y="1676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83776</xdr:rowOff>
    </xdr:from>
    <xdr:to>
      <xdr:col>50</xdr:col>
      <xdr:colOff>165100</xdr:colOff>
      <xdr:row>98</xdr:row>
      <xdr:rowOff>13926</xdr:rowOff>
    </xdr:to>
    <xdr:sp macro="" textlink="">
      <xdr:nvSpPr>
        <xdr:cNvPr id="481" name="楕円 480"/>
        <xdr:cNvSpPr/>
      </xdr:nvSpPr>
      <xdr:spPr>
        <a:xfrm>
          <a:off x="9588500" y="167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5053</xdr:rowOff>
    </xdr:from>
    <xdr:ext cx="534377" cy="259045"/>
    <xdr:sp macro="" textlink="">
      <xdr:nvSpPr>
        <xdr:cNvPr id="482" name="テキスト ボックス 481"/>
        <xdr:cNvSpPr txBox="1"/>
      </xdr:nvSpPr>
      <xdr:spPr>
        <a:xfrm>
          <a:off x="9372111" y="168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23597</xdr:rowOff>
    </xdr:from>
    <xdr:to>
      <xdr:col>46</xdr:col>
      <xdr:colOff>38100</xdr:colOff>
      <xdr:row>98</xdr:row>
      <xdr:rowOff>125197</xdr:rowOff>
    </xdr:to>
    <xdr:sp macro="" textlink="">
      <xdr:nvSpPr>
        <xdr:cNvPr id="483" name="楕円 482"/>
        <xdr:cNvSpPr/>
      </xdr:nvSpPr>
      <xdr:spPr>
        <a:xfrm>
          <a:off x="8699500" y="168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116324</xdr:rowOff>
    </xdr:from>
    <xdr:ext cx="534377" cy="259045"/>
    <xdr:sp macro="" textlink="">
      <xdr:nvSpPr>
        <xdr:cNvPr id="484" name="テキスト ボックス 483"/>
        <xdr:cNvSpPr txBox="1"/>
      </xdr:nvSpPr>
      <xdr:spPr>
        <a:xfrm>
          <a:off x="8483111" y="1691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69374</xdr:rowOff>
    </xdr:from>
    <xdr:to>
      <xdr:col>41</xdr:col>
      <xdr:colOff>101600</xdr:colOff>
      <xdr:row>97</xdr:row>
      <xdr:rowOff>170974</xdr:rowOff>
    </xdr:to>
    <xdr:sp macro="" textlink="">
      <xdr:nvSpPr>
        <xdr:cNvPr id="485" name="楕円 484"/>
        <xdr:cNvSpPr/>
      </xdr:nvSpPr>
      <xdr:spPr>
        <a:xfrm>
          <a:off x="7810500" y="167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162101</xdr:rowOff>
    </xdr:from>
    <xdr:ext cx="534377" cy="259045"/>
    <xdr:sp macro="" textlink="">
      <xdr:nvSpPr>
        <xdr:cNvPr id="486" name="テキスト ボックス 485"/>
        <xdr:cNvSpPr txBox="1"/>
      </xdr:nvSpPr>
      <xdr:spPr>
        <a:xfrm>
          <a:off x="7594111" y="16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42627</xdr:rowOff>
    </xdr:from>
    <xdr:to>
      <xdr:col>36</xdr:col>
      <xdr:colOff>165100</xdr:colOff>
      <xdr:row>98</xdr:row>
      <xdr:rowOff>144227</xdr:rowOff>
    </xdr:to>
    <xdr:sp macro="" textlink="">
      <xdr:nvSpPr>
        <xdr:cNvPr id="487" name="楕円 486"/>
        <xdr:cNvSpPr/>
      </xdr:nvSpPr>
      <xdr:spPr>
        <a:xfrm>
          <a:off x="6921500" y="168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135354</xdr:rowOff>
    </xdr:from>
    <xdr:ext cx="534377" cy="259045"/>
    <xdr:sp macro="" textlink="">
      <xdr:nvSpPr>
        <xdr:cNvPr id="488" name="テキスト ボックス 487"/>
        <xdr:cNvSpPr txBox="1"/>
      </xdr:nvSpPr>
      <xdr:spPr>
        <a:xfrm>
          <a:off x="6705111" y="1693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113297</xdr:rowOff>
    </xdr:from>
    <xdr:to>
      <xdr:col>85</xdr:col>
      <xdr:colOff>127000</xdr:colOff>
      <xdr:row>37</xdr:row>
      <xdr:rowOff>118516</xdr:rowOff>
    </xdr:to>
    <xdr:cxnSp macro="">
      <xdr:nvCxnSpPr>
        <xdr:cNvPr id="517" name="直線コネクタ 516"/>
        <xdr:cNvCxnSpPr/>
      </xdr:nvCxnSpPr>
      <xdr:spPr>
        <a:xfrm flipV="1">
          <a:off x="15481300" y="6456947"/>
          <a:ext cx="838200" cy="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118516</xdr:rowOff>
    </xdr:from>
    <xdr:to>
      <xdr:col>81</xdr:col>
      <xdr:colOff>50800</xdr:colOff>
      <xdr:row>37</xdr:row>
      <xdr:rowOff>124079</xdr:rowOff>
    </xdr:to>
    <xdr:cxnSp macro="">
      <xdr:nvCxnSpPr>
        <xdr:cNvPr id="520" name="直線コネクタ 519"/>
        <xdr:cNvCxnSpPr/>
      </xdr:nvCxnSpPr>
      <xdr:spPr>
        <a:xfrm flipV="1">
          <a:off x="14592300" y="6462166"/>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124079</xdr:rowOff>
    </xdr:from>
    <xdr:to>
      <xdr:col>76</xdr:col>
      <xdr:colOff>114300</xdr:colOff>
      <xdr:row>37</xdr:row>
      <xdr:rowOff>134842</xdr:rowOff>
    </xdr:to>
    <xdr:cxnSp macro="">
      <xdr:nvCxnSpPr>
        <xdr:cNvPr id="523" name="直線コネクタ 522"/>
        <xdr:cNvCxnSpPr/>
      </xdr:nvCxnSpPr>
      <xdr:spPr>
        <a:xfrm flipV="1">
          <a:off x="13703300" y="6467729"/>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128289</xdr:rowOff>
    </xdr:from>
    <xdr:to>
      <xdr:col>71</xdr:col>
      <xdr:colOff>177800</xdr:colOff>
      <xdr:row>37</xdr:row>
      <xdr:rowOff>134842</xdr:rowOff>
    </xdr:to>
    <xdr:cxnSp macro="">
      <xdr:nvCxnSpPr>
        <xdr:cNvPr id="526" name="直線コネクタ 525"/>
        <xdr:cNvCxnSpPr/>
      </xdr:nvCxnSpPr>
      <xdr:spPr>
        <a:xfrm>
          <a:off x="12814300" y="6471939"/>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62497</xdr:rowOff>
    </xdr:from>
    <xdr:to>
      <xdr:col>85</xdr:col>
      <xdr:colOff>177800</xdr:colOff>
      <xdr:row>37</xdr:row>
      <xdr:rowOff>164097</xdr:rowOff>
    </xdr:to>
    <xdr:sp macro="" textlink="">
      <xdr:nvSpPr>
        <xdr:cNvPr id="536" name="楕円 535"/>
        <xdr:cNvSpPr/>
      </xdr:nvSpPr>
      <xdr:spPr>
        <a:xfrm>
          <a:off x="16268700" y="64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148874</xdr:rowOff>
    </xdr:from>
    <xdr:ext cx="534377" cy="259045"/>
    <xdr:sp macro="" textlink="">
      <xdr:nvSpPr>
        <xdr:cNvPr id="537" name="消防費該当値テキスト"/>
        <xdr:cNvSpPr txBox="1"/>
      </xdr:nvSpPr>
      <xdr:spPr>
        <a:xfrm>
          <a:off x="16370300" y="63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67716</xdr:rowOff>
    </xdr:from>
    <xdr:to>
      <xdr:col>81</xdr:col>
      <xdr:colOff>101600</xdr:colOff>
      <xdr:row>37</xdr:row>
      <xdr:rowOff>169317</xdr:rowOff>
    </xdr:to>
    <xdr:sp macro="" textlink="">
      <xdr:nvSpPr>
        <xdr:cNvPr id="538" name="楕円 537"/>
        <xdr:cNvSpPr/>
      </xdr:nvSpPr>
      <xdr:spPr>
        <a:xfrm>
          <a:off x="15430500" y="641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160443</xdr:rowOff>
    </xdr:from>
    <xdr:ext cx="534377" cy="259045"/>
    <xdr:sp macro="" textlink="">
      <xdr:nvSpPr>
        <xdr:cNvPr id="539" name="テキスト ボックス 538"/>
        <xdr:cNvSpPr txBox="1"/>
      </xdr:nvSpPr>
      <xdr:spPr>
        <a:xfrm>
          <a:off x="15214111" y="65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73279</xdr:rowOff>
    </xdr:from>
    <xdr:to>
      <xdr:col>76</xdr:col>
      <xdr:colOff>165100</xdr:colOff>
      <xdr:row>38</xdr:row>
      <xdr:rowOff>3429</xdr:rowOff>
    </xdr:to>
    <xdr:sp macro="" textlink="">
      <xdr:nvSpPr>
        <xdr:cNvPr id="540" name="楕円 539"/>
        <xdr:cNvSpPr/>
      </xdr:nvSpPr>
      <xdr:spPr>
        <a:xfrm>
          <a:off x="14541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166006</xdr:rowOff>
    </xdr:from>
    <xdr:ext cx="534377" cy="259045"/>
    <xdr:sp macro="" textlink="">
      <xdr:nvSpPr>
        <xdr:cNvPr id="541" name="テキスト ボックス 540"/>
        <xdr:cNvSpPr txBox="1"/>
      </xdr:nvSpPr>
      <xdr:spPr>
        <a:xfrm>
          <a:off x="14325111" y="6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84042</xdr:rowOff>
    </xdr:from>
    <xdr:to>
      <xdr:col>72</xdr:col>
      <xdr:colOff>38100</xdr:colOff>
      <xdr:row>38</xdr:row>
      <xdr:rowOff>14192</xdr:rowOff>
    </xdr:to>
    <xdr:sp macro="" textlink="">
      <xdr:nvSpPr>
        <xdr:cNvPr id="542" name="楕円 541"/>
        <xdr:cNvSpPr/>
      </xdr:nvSpPr>
      <xdr:spPr>
        <a:xfrm>
          <a:off x="136525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5319</xdr:rowOff>
    </xdr:from>
    <xdr:ext cx="534377" cy="259045"/>
    <xdr:sp macro="" textlink="">
      <xdr:nvSpPr>
        <xdr:cNvPr id="543" name="テキスト ボックス 542"/>
        <xdr:cNvSpPr txBox="1"/>
      </xdr:nvSpPr>
      <xdr:spPr>
        <a:xfrm>
          <a:off x="13436111" y="65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77489</xdr:rowOff>
    </xdr:from>
    <xdr:to>
      <xdr:col>67</xdr:col>
      <xdr:colOff>101600</xdr:colOff>
      <xdr:row>38</xdr:row>
      <xdr:rowOff>7639</xdr:rowOff>
    </xdr:to>
    <xdr:sp macro="" textlink="">
      <xdr:nvSpPr>
        <xdr:cNvPr id="544" name="楕円 543"/>
        <xdr:cNvSpPr/>
      </xdr:nvSpPr>
      <xdr:spPr>
        <a:xfrm>
          <a:off x="12763500" y="64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170216</xdr:rowOff>
    </xdr:from>
    <xdr:ext cx="534377" cy="259045"/>
    <xdr:sp macro="" textlink="">
      <xdr:nvSpPr>
        <xdr:cNvPr id="545" name="テキスト ボックス 544"/>
        <xdr:cNvSpPr txBox="1"/>
      </xdr:nvSpPr>
      <xdr:spPr>
        <a:xfrm>
          <a:off x="12547111" y="651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168199</xdr:rowOff>
    </xdr:from>
    <xdr:to>
      <xdr:col>85</xdr:col>
      <xdr:colOff>127000</xdr:colOff>
      <xdr:row>58</xdr:row>
      <xdr:rowOff>27902</xdr:rowOff>
    </xdr:to>
    <xdr:cxnSp macro="">
      <xdr:nvCxnSpPr>
        <xdr:cNvPr id="575" name="直線コネクタ 574"/>
        <xdr:cNvCxnSpPr/>
      </xdr:nvCxnSpPr>
      <xdr:spPr>
        <a:xfrm>
          <a:off x="15481300" y="9769399"/>
          <a:ext cx="838200" cy="20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168199</xdr:rowOff>
    </xdr:from>
    <xdr:to>
      <xdr:col>81</xdr:col>
      <xdr:colOff>50800</xdr:colOff>
      <xdr:row>57</xdr:row>
      <xdr:rowOff>123939</xdr:rowOff>
    </xdr:to>
    <xdr:cxnSp macro="">
      <xdr:nvCxnSpPr>
        <xdr:cNvPr id="578" name="直線コネクタ 577"/>
        <xdr:cNvCxnSpPr/>
      </xdr:nvCxnSpPr>
      <xdr:spPr>
        <a:xfrm flipV="1">
          <a:off x="14592300" y="9769399"/>
          <a:ext cx="889000" cy="1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101536</xdr:rowOff>
    </xdr:from>
    <xdr:to>
      <xdr:col>76</xdr:col>
      <xdr:colOff>114300</xdr:colOff>
      <xdr:row>57</xdr:row>
      <xdr:rowOff>123939</xdr:rowOff>
    </xdr:to>
    <xdr:cxnSp macro="">
      <xdr:nvCxnSpPr>
        <xdr:cNvPr id="581" name="直線コネクタ 580"/>
        <xdr:cNvCxnSpPr/>
      </xdr:nvCxnSpPr>
      <xdr:spPr>
        <a:xfrm>
          <a:off x="13703300" y="9874186"/>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101536</xdr:rowOff>
    </xdr:from>
    <xdr:to>
      <xdr:col>71</xdr:col>
      <xdr:colOff>177800</xdr:colOff>
      <xdr:row>58</xdr:row>
      <xdr:rowOff>22949</xdr:rowOff>
    </xdr:to>
    <xdr:cxnSp macro="">
      <xdr:nvCxnSpPr>
        <xdr:cNvPr id="584" name="直線コネクタ 583"/>
        <xdr:cNvCxnSpPr/>
      </xdr:nvCxnSpPr>
      <xdr:spPr>
        <a:xfrm flipV="1">
          <a:off x="12814300" y="9874186"/>
          <a:ext cx="889000" cy="9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148552</xdr:rowOff>
    </xdr:from>
    <xdr:to>
      <xdr:col>85</xdr:col>
      <xdr:colOff>177800</xdr:colOff>
      <xdr:row>58</xdr:row>
      <xdr:rowOff>78702</xdr:rowOff>
    </xdr:to>
    <xdr:sp macro="" textlink="">
      <xdr:nvSpPr>
        <xdr:cNvPr id="594" name="楕円 593"/>
        <xdr:cNvSpPr/>
      </xdr:nvSpPr>
      <xdr:spPr>
        <a:xfrm>
          <a:off x="16268700" y="99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126979</xdr:rowOff>
    </xdr:from>
    <xdr:ext cx="534377" cy="259045"/>
    <xdr:sp macro="" textlink="">
      <xdr:nvSpPr>
        <xdr:cNvPr id="595" name="教育費該当値テキスト"/>
        <xdr:cNvSpPr txBox="1"/>
      </xdr:nvSpPr>
      <xdr:spPr>
        <a:xfrm>
          <a:off x="16370300" y="989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117399</xdr:rowOff>
    </xdr:from>
    <xdr:to>
      <xdr:col>81</xdr:col>
      <xdr:colOff>101600</xdr:colOff>
      <xdr:row>57</xdr:row>
      <xdr:rowOff>47549</xdr:rowOff>
    </xdr:to>
    <xdr:sp macro="" textlink="">
      <xdr:nvSpPr>
        <xdr:cNvPr id="596" name="楕円 595"/>
        <xdr:cNvSpPr/>
      </xdr:nvSpPr>
      <xdr:spPr>
        <a:xfrm>
          <a:off x="15430500" y="97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64076</xdr:rowOff>
    </xdr:from>
    <xdr:ext cx="534377" cy="259045"/>
    <xdr:sp macro="" textlink="">
      <xdr:nvSpPr>
        <xdr:cNvPr id="597" name="テキスト ボックス 596"/>
        <xdr:cNvSpPr txBox="1"/>
      </xdr:nvSpPr>
      <xdr:spPr>
        <a:xfrm>
          <a:off x="15214111" y="94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73139</xdr:rowOff>
    </xdr:from>
    <xdr:to>
      <xdr:col>76</xdr:col>
      <xdr:colOff>165100</xdr:colOff>
      <xdr:row>58</xdr:row>
      <xdr:rowOff>3289</xdr:rowOff>
    </xdr:to>
    <xdr:sp macro="" textlink="">
      <xdr:nvSpPr>
        <xdr:cNvPr id="598" name="楕円 597"/>
        <xdr:cNvSpPr/>
      </xdr:nvSpPr>
      <xdr:spPr>
        <a:xfrm>
          <a:off x="14541500" y="98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19816</xdr:rowOff>
    </xdr:from>
    <xdr:ext cx="534377" cy="259045"/>
    <xdr:sp macro="" textlink="">
      <xdr:nvSpPr>
        <xdr:cNvPr id="599" name="テキスト ボックス 598"/>
        <xdr:cNvSpPr txBox="1"/>
      </xdr:nvSpPr>
      <xdr:spPr>
        <a:xfrm>
          <a:off x="14325111" y="962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50736</xdr:rowOff>
    </xdr:from>
    <xdr:to>
      <xdr:col>72</xdr:col>
      <xdr:colOff>38100</xdr:colOff>
      <xdr:row>57</xdr:row>
      <xdr:rowOff>152336</xdr:rowOff>
    </xdr:to>
    <xdr:sp macro="" textlink="">
      <xdr:nvSpPr>
        <xdr:cNvPr id="600" name="楕円 599"/>
        <xdr:cNvSpPr/>
      </xdr:nvSpPr>
      <xdr:spPr>
        <a:xfrm>
          <a:off x="13652500" y="98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168863</xdr:rowOff>
    </xdr:from>
    <xdr:ext cx="534377" cy="259045"/>
    <xdr:sp macro="" textlink="">
      <xdr:nvSpPr>
        <xdr:cNvPr id="601" name="テキスト ボックス 600"/>
        <xdr:cNvSpPr txBox="1"/>
      </xdr:nvSpPr>
      <xdr:spPr>
        <a:xfrm>
          <a:off x="13436111" y="95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143599</xdr:rowOff>
    </xdr:from>
    <xdr:to>
      <xdr:col>67</xdr:col>
      <xdr:colOff>101600</xdr:colOff>
      <xdr:row>58</xdr:row>
      <xdr:rowOff>73749</xdr:rowOff>
    </xdr:to>
    <xdr:sp macro="" textlink="">
      <xdr:nvSpPr>
        <xdr:cNvPr id="602" name="楕円 601"/>
        <xdr:cNvSpPr/>
      </xdr:nvSpPr>
      <xdr:spPr>
        <a:xfrm>
          <a:off x="12763500" y="99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64876</xdr:rowOff>
    </xdr:from>
    <xdr:ext cx="534377" cy="259045"/>
    <xdr:sp macro="" textlink="">
      <xdr:nvSpPr>
        <xdr:cNvPr id="603" name="テキスト ボックス 602"/>
        <xdr:cNvSpPr txBox="1"/>
      </xdr:nvSpPr>
      <xdr:spPr>
        <a:xfrm>
          <a:off x="12547111" y="100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87111</xdr:rowOff>
    </xdr:from>
    <xdr:to>
      <xdr:col>85</xdr:col>
      <xdr:colOff>127000</xdr:colOff>
      <xdr:row>79</xdr:row>
      <xdr:rowOff>98879</xdr:rowOff>
    </xdr:to>
    <xdr:cxnSp macro="">
      <xdr:nvCxnSpPr>
        <xdr:cNvPr id="634" name="直線コネクタ 633"/>
        <xdr:cNvCxnSpPr/>
      </xdr:nvCxnSpPr>
      <xdr:spPr>
        <a:xfrm flipV="1">
          <a:off x="15481300" y="13631661"/>
          <a:ext cx="838200" cy="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98858</xdr:rowOff>
    </xdr:from>
    <xdr:to>
      <xdr:col>81</xdr:col>
      <xdr:colOff>50800</xdr:colOff>
      <xdr:row>79</xdr:row>
      <xdr:rowOff>98879</xdr:rowOff>
    </xdr:to>
    <xdr:cxnSp macro="">
      <xdr:nvCxnSpPr>
        <xdr:cNvPr id="637" name="直線コネクタ 636"/>
        <xdr:cNvCxnSpPr/>
      </xdr:nvCxnSpPr>
      <xdr:spPr>
        <a:xfrm>
          <a:off x="14592300" y="13643408"/>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98858</xdr:rowOff>
    </xdr:from>
    <xdr:to>
      <xdr:col>76</xdr:col>
      <xdr:colOff>114300</xdr:colOff>
      <xdr:row>79</xdr:row>
      <xdr:rowOff>98879</xdr:rowOff>
    </xdr:to>
    <xdr:cxnSp macro="">
      <xdr:nvCxnSpPr>
        <xdr:cNvPr id="640" name="直線コネクタ 639"/>
        <xdr:cNvCxnSpPr/>
      </xdr:nvCxnSpPr>
      <xdr:spPr>
        <a:xfrm flipV="1">
          <a:off x="13703300" y="13643408"/>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87046</xdr:rowOff>
    </xdr:from>
    <xdr:to>
      <xdr:col>71</xdr:col>
      <xdr:colOff>177800</xdr:colOff>
      <xdr:row>79</xdr:row>
      <xdr:rowOff>98879</xdr:rowOff>
    </xdr:to>
    <xdr:cxnSp macro="">
      <xdr:nvCxnSpPr>
        <xdr:cNvPr id="643" name="直線コネクタ 642"/>
        <xdr:cNvCxnSpPr/>
      </xdr:nvCxnSpPr>
      <xdr:spPr>
        <a:xfrm>
          <a:off x="12814300" y="13631596"/>
          <a:ext cx="889000" cy="1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36311</xdr:rowOff>
    </xdr:from>
    <xdr:to>
      <xdr:col>85</xdr:col>
      <xdr:colOff>177800</xdr:colOff>
      <xdr:row>79</xdr:row>
      <xdr:rowOff>137911</xdr:rowOff>
    </xdr:to>
    <xdr:sp macro="" textlink="">
      <xdr:nvSpPr>
        <xdr:cNvPr id="653" name="楕円 652"/>
        <xdr:cNvSpPr/>
      </xdr:nvSpPr>
      <xdr:spPr>
        <a:xfrm>
          <a:off x="16268700" y="135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469744" cy="259045"/>
    <xdr:sp macro="" textlink="">
      <xdr:nvSpPr>
        <xdr:cNvPr id="654" name="災害復旧費該当値テキスト"/>
        <xdr:cNvSpPr txBox="1"/>
      </xdr:nvSpPr>
      <xdr:spPr>
        <a:xfrm>
          <a:off x="16370300" y="1355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48058</xdr:rowOff>
    </xdr:from>
    <xdr:to>
      <xdr:col>76</xdr:col>
      <xdr:colOff>165100</xdr:colOff>
      <xdr:row>79</xdr:row>
      <xdr:rowOff>149658</xdr:rowOff>
    </xdr:to>
    <xdr:sp macro="" textlink="">
      <xdr:nvSpPr>
        <xdr:cNvPr id="657" name="楕円 656"/>
        <xdr:cNvSpPr/>
      </xdr:nvSpPr>
      <xdr:spPr>
        <a:xfrm>
          <a:off x="14541500" y="135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140785</xdr:rowOff>
    </xdr:from>
    <xdr:ext cx="249299" cy="259045"/>
    <xdr:sp macro="" textlink="">
      <xdr:nvSpPr>
        <xdr:cNvPr id="658" name="テキスト ボックス 657"/>
        <xdr:cNvSpPr txBox="1"/>
      </xdr:nvSpPr>
      <xdr:spPr>
        <a:xfrm>
          <a:off x="14467650" y="1368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36246</xdr:rowOff>
    </xdr:from>
    <xdr:to>
      <xdr:col>67</xdr:col>
      <xdr:colOff>101600</xdr:colOff>
      <xdr:row>79</xdr:row>
      <xdr:rowOff>137846</xdr:rowOff>
    </xdr:to>
    <xdr:sp macro="" textlink="">
      <xdr:nvSpPr>
        <xdr:cNvPr id="661" name="楕円 660"/>
        <xdr:cNvSpPr/>
      </xdr:nvSpPr>
      <xdr:spPr>
        <a:xfrm>
          <a:off x="12763500" y="135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154373</xdr:rowOff>
    </xdr:from>
    <xdr:ext cx="469744" cy="259045"/>
    <xdr:sp macro="" textlink="">
      <xdr:nvSpPr>
        <xdr:cNvPr id="662" name="テキスト ボックス 661"/>
        <xdr:cNvSpPr txBox="1"/>
      </xdr:nvSpPr>
      <xdr:spPr>
        <a:xfrm>
          <a:off x="12579428" y="1335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128079</xdr:rowOff>
    </xdr:from>
    <xdr:to>
      <xdr:col>85</xdr:col>
      <xdr:colOff>127000</xdr:colOff>
      <xdr:row>96</xdr:row>
      <xdr:rowOff>142887</xdr:rowOff>
    </xdr:to>
    <xdr:cxnSp macro="">
      <xdr:nvCxnSpPr>
        <xdr:cNvPr id="691" name="直線コネクタ 690"/>
        <xdr:cNvCxnSpPr/>
      </xdr:nvCxnSpPr>
      <xdr:spPr>
        <a:xfrm>
          <a:off x="15481300" y="16587279"/>
          <a:ext cx="838200" cy="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117196</xdr:rowOff>
    </xdr:from>
    <xdr:to>
      <xdr:col>81</xdr:col>
      <xdr:colOff>50800</xdr:colOff>
      <xdr:row>96</xdr:row>
      <xdr:rowOff>128079</xdr:rowOff>
    </xdr:to>
    <xdr:cxnSp macro="">
      <xdr:nvCxnSpPr>
        <xdr:cNvPr id="694" name="直線コネクタ 693"/>
        <xdr:cNvCxnSpPr/>
      </xdr:nvCxnSpPr>
      <xdr:spPr>
        <a:xfrm>
          <a:off x="14592300" y="16576396"/>
          <a:ext cx="889000" cy="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101067</xdr:rowOff>
    </xdr:from>
    <xdr:to>
      <xdr:col>76</xdr:col>
      <xdr:colOff>114300</xdr:colOff>
      <xdr:row>96</xdr:row>
      <xdr:rowOff>117196</xdr:rowOff>
    </xdr:to>
    <xdr:cxnSp macro="">
      <xdr:nvCxnSpPr>
        <xdr:cNvPr id="697" name="直線コネクタ 696"/>
        <xdr:cNvCxnSpPr/>
      </xdr:nvCxnSpPr>
      <xdr:spPr>
        <a:xfrm>
          <a:off x="13703300" y="16560267"/>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69811</xdr:rowOff>
    </xdr:from>
    <xdr:to>
      <xdr:col>71</xdr:col>
      <xdr:colOff>177800</xdr:colOff>
      <xdr:row>96</xdr:row>
      <xdr:rowOff>101067</xdr:rowOff>
    </xdr:to>
    <xdr:cxnSp macro="">
      <xdr:nvCxnSpPr>
        <xdr:cNvPr id="700" name="直線コネクタ 699"/>
        <xdr:cNvCxnSpPr/>
      </xdr:nvCxnSpPr>
      <xdr:spPr>
        <a:xfrm>
          <a:off x="12814300" y="16529011"/>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92087</xdr:rowOff>
    </xdr:from>
    <xdr:to>
      <xdr:col>85</xdr:col>
      <xdr:colOff>177800</xdr:colOff>
      <xdr:row>97</xdr:row>
      <xdr:rowOff>22237</xdr:rowOff>
    </xdr:to>
    <xdr:sp macro="" textlink="">
      <xdr:nvSpPr>
        <xdr:cNvPr id="710" name="楕円 709"/>
        <xdr:cNvSpPr/>
      </xdr:nvSpPr>
      <xdr:spPr>
        <a:xfrm>
          <a:off x="16268700" y="165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70514</xdr:rowOff>
    </xdr:from>
    <xdr:ext cx="534377" cy="259045"/>
    <xdr:sp macro="" textlink="">
      <xdr:nvSpPr>
        <xdr:cNvPr id="711" name="公債費該当値テキスト"/>
        <xdr:cNvSpPr txBox="1"/>
      </xdr:nvSpPr>
      <xdr:spPr>
        <a:xfrm>
          <a:off x="16370300" y="165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77279</xdr:rowOff>
    </xdr:from>
    <xdr:to>
      <xdr:col>81</xdr:col>
      <xdr:colOff>101600</xdr:colOff>
      <xdr:row>97</xdr:row>
      <xdr:rowOff>7429</xdr:rowOff>
    </xdr:to>
    <xdr:sp macro="" textlink="">
      <xdr:nvSpPr>
        <xdr:cNvPr id="712" name="楕円 711"/>
        <xdr:cNvSpPr/>
      </xdr:nvSpPr>
      <xdr:spPr>
        <a:xfrm>
          <a:off x="15430500" y="165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170006</xdr:rowOff>
    </xdr:from>
    <xdr:ext cx="534377" cy="259045"/>
    <xdr:sp macro="" textlink="">
      <xdr:nvSpPr>
        <xdr:cNvPr id="713" name="テキスト ボックス 712"/>
        <xdr:cNvSpPr txBox="1"/>
      </xdr:nvSpPr>
      <xdr:spPr>
        <a:xfrm>
          <a:off x="15214111" y="166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66396</xdr:rowOff>
    </xdr:from>
    <xdr:to>
      <xdr:col>76</xdr:col>
      <xdr:colOff>165100</xdr:colOff>
      <xdr:row>96</xdr:row>
      <xdr:rowOff>167996</xdr:rowOff>
    </xdr:to>
    <xdr:sp macro="" textlink="">
      <xdr:nvSpPr>
        <xdr:cNvPr id="714" name="楕円 713"/>
        <xdr:cNvSpPr/>
      </xdr:nvSpPr>
      <xdr:spPr>
        <a:xfrm>
          <a:off x="14541500" y="165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159123</xdr:rowOff>
    </xdr:from>
    <xdr:ext cx="534377" cy="259045"/>
    <xdr:sp macro="" textlink="">
      <xdr:nvSpPr>
        <xdr:cNvPr id="715" name="テキスト ボックス 714"/>
        <xdr:cNvSpPr txBox="1"/>
      </xdr:nvSpPr>
      <xdr:spPr>
        <a:xfrm>
          <a:off x="14325111" y="166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50267</xdr:rowOff>
    </xdr:from>
    <xdr:to>
      <xdr:col>72</xdr:col>
      <xdr:colOff>38100</xdr:colOff>
      <xdr:row>96</xdr:row>
      <xdr:rowOff>151867</xdr:rowOff>
    </xdr:to>
    <xdr:sp macro="" textlink="">
      <xdr:nvSpPr>
        <xdr:cNvPr id="716" name="楕円 715"/>
        <xdr:cNvSpPr/>
      </xdr:nvSpPr>
      <xdr:spPr>
        <a:xfrm>
          <a:off x="13652500" y="165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168394</xdr:rowOff>
    </xdr:from>
    <xdr:ext cx="534377" cy="259045"/>
    <xdr:sp macro="" textlink="">
      <xdr:nvSpPr>
        <xdr:cNvPr id="717" name="テキスト ボックス 716"/>
        <xdr:cNvSpPr txBox="1"/>
      </xdr:nvSpPr>
      <xdr:spPr>
        <a:xfrm>
          <a:off x="13436111" y="16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19011</xdr:rowOff>
    </xdr:from>
    <xdr:to>
      <xdr:col>67</xdr:col>
      <xdr:colOff>101600</xdr:colOff>
      <xdr:row>96</xdr:row>
      <xdr:rowOff>120611</xdr:rowOff>
    </xdr:to>
    <xdr:sp macro="" textlink="">
      <xdr:nvSpPr>
        <xdr:cNvPr id="718" name="楕円 717"/>
        <xdr:cNvSpPr/>
      </xdr:nvSpPr>
      <xdr:spPr>
        <a:xfrm>
          <a:off x="12763500" y="164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137138</xdr:rowOff>
    </xdr:from>
    <xdr:ext cx="534377" cy="259045"/>
    <xdr:sp macro="" textlink="">
      <xdr:nvSpPr>
        <xdr:cNvPr id="719" name="テキスト ボックス 718"/>
        <xdr:cNvSpPr txBox="1"/>
      </xdr:nvSpPr>
      <xdr:spPr>
        <a:xfrm>
          <a:off x="12547111" y="162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主な増減内容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新型コロナワクチン関連の事業費が減額となったが、スマート街路灯導入工事詳細設計業務委託及び公共施設における太陽光発電設備等設置に係る補助金事業実施等の実施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農道橋梁点検業務委託及び林道橋梁（大川橋）工事等の完了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価格高騰対策商品券事業の皆減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があったものの、宅地開発事業特別会計繰出金及び物価高騰対策事業者支援金給付事業の皆増等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橋梁長寿命化修繕計画に基づく補修工事の件数減、橋梁長寿命化修繕計画更新・大型カルバート長寿命化修繕計画の策定業務委託の完了及び下水道事業会計繰出金の減等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竜王西小学校、敷島北小学校及び双葉西小学校等学校施設の大規模工事の完了により、前年度比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日の豪雨により、勧進橋や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志麻の湯空調設備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が被災し、復旧工事を行ったため、前年度比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円の皆増となった。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ポイント、実質収支額は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ポイント、実質単年度収支は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、いずれも増加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実質単年度収支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年度に行った公共施設等整備基金の積立てを考慮したことが影響している。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今後は、一層の自主財源の確保と歳出の削減に努め、限られた財源の中、政策課題の着実な推進を図り、「緑と活力あふれる生活快適都市」の実現に向けて施策の選択と集中を行っていく。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直近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年度において実質赤字は生じておらず、普通会計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ともに健全な財政運営を継続している。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公営企業会計については、赤字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は生じていないものの、一般会計からの繰出金が増加傾向であるため、料金改定等により健全な経営を推進していく。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また、介護保険特別会計や、後期高齢者医療特別会計への繰出金も増加傾向であることから、医療費の適正化を図っていくことが求められる。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35483568</v>
      </c>
      <c r="BO4" s="371"/>
      <c r="BP4" s="371"/>
      <c r="BQ4" s="371"/>
      <c r="BR4" s="371"/>
      <c r="BS4" s="371"/>
      <c r="BT4" s="371"/>
      <c r="BU4" s="372"/>
      <c r="BV4" s="370">
        <v>35845211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9.4</v>
      </c>
      <c r="CU4" s="377"/>
      <c r="CV4" s="377"/>
      <c r="CW4" s="377"/>
      <c r="CX4" s="377"/>
      <c r="CY4" s="377"/>
      <c r="CZ4" s="377"/>
      <c r="DA4" s="378"/>
      <c r="DB4" s="376">
        <v>9.4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33499509</v>
      </c>
      <c r="BO5" s="408"/>
      <c r="BP5" s="408"/>
      <c r="BQ5" s="408"/>
      <c r="BR5" s="408"/>
      <c r="BS5" s="408"/>
      <c r="BT5" s="408"/>
      <c r="BU5" s="409"/>
      <c r="BV5" s="407">
        <v>33882820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89.8</v>
      </c>
      <c r="CU5" s="405"/>
      <c r="CV5" s="405"/>
      <c r="CW5" s="405"/>
      <c r="CX5" s="405"/>
      <c r="CY5" s="405"/>
      <c r="CZ5" s="405"/>
      <c r="DA5" s="406"/>
      <c r="DB5" s="404">
        <v>88.9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1984059</v>
      </c>
      <c r="BO6" s="408"/>
      <c r="BP6" s="408"/>
      <c r="BQ6" s="408"/>
      <c r="BR6" s="408"/>
      <c r="BS6" s="408"/>
      <c r="BT6" s="408"/>
      <c r="BU6" s="409"/>
      <c r="BV6" s="407">
        <v>1962391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90.1</v>
      </c>
      <c r="CU6" s="445"/>
      <c r="CV6" s="445"/>
      <c r="CW6" s="445"/>
      <c r="CX6" s="445"/>
      <c r="CY6" s="445"/>
      <c r="CZ6" s="445"/>
      <c r="DA6" s="446"/>
      <c r="DB6" s="444">
        <v>89.6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240205</v>
      </c>
      <c r="BO7" s="408"/>
      <c r="BP7" s="408"/>
      <c r="BQ7" s="408"/>
      <c r="BR7" s="408"/>
      <c r="BS7" s="408"/>
      <c r="BT7" s="408"/>
      <c r="BU7" s="409"/>
      <c r="BV7" s="407">
        <v>271206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18521885</v>
      </c>
      <c r="CU7" s="408"/>
      <c r="CV7" s="408"/>
      <c r="CW7" s="408"/>
      <c r="CX7" s="408"/>
      <c r="CY7" s="408"/>
      <c r="CZ7" s="408"/>
      <c r="DA7" s="409"/>
      <c r="DB7" s="407">
        <v>18043350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1743854</v>
      </c>
      <c r="BO8" s="408"/>
      <c r="BP8" s="408"/>
      <c r="BQ8" s="408"/>
      <c r="BR8" s="408"/>
      <c r="BS8" s="408"/>
      <c r="BT8" s="408"/>
      <c r="BU8" s="409"/>
      <c r="BV8" s="407">
        <v>1691185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0.61</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75313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52669</v>
      </c>
      <c r="BO9" s="408"/>
      <c r="BP9" s="408"/>
      <c r="BQ9" s="408"/>
      <c r="BR9" s="408"/>
      <c r="BS9" s="408"/>
      <c r="BT9" s="408"/>
      <c r="BU9" s="409"/>
      <c r="BV9" s="407">
        <v>-88914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10.1</v>
      </c>
      <c r="CU9" s="405"/>
      <c r="CV9" s="405"/>
      <c r="CW9" s="405"/>
      <c r="CX9" s="405"/>
      <c r="CY9" s="405"/>
      <c r="CZ9" s="405"/>
      <c r="DA9" s="406"/>
      <c r="DB9" s="404">
        <v>10.7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74386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1424553</v>
      </c>
      <c r="BO10" s="408"/>
      <c r="BP10" s="408"/>
      <c r="BQ10" s="408"/>
      <c r="BR10" s="408"/>
      <c r="BS10" s="408"/>
      <c r="BT10" s="408"/>
      <c r="BU10" s="409"/>
      <c r="BV10" s="407">
        <v>982678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76370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101</v>
      </c>
      <c r="AV12" s="440"/>
      <c r="AW12" s="440"/>
      <c r="AX12" s="440"/>
      <c r="AY12" s="441" t="s">
        <v>128</v>
      </c>
      <c r="AZ12" s="442"/>
      <c r="BA12" s="442"/>
      <c r="BB12" s="442"/>
      <c r="BC12" s="442"/>
      <c r="BD12" s="442"/>
      <c r="BE12" s="442"/>
      <c r="BF12" s="442"/>
      <c r="BG12" s="442"/>
      <c r="BH12" s="442"/>
      <c r="BI12" s="442"/>
      <c r="BJ12" s="442"/>
      <c r="BK12" s="442"/>
      <c r="BL12" s="442"/>
      <c r="BM12" s="443"/>
      <c r="BN12" s="407">
        <v>1211493</v>
      </c>
      <c r="BO12" s="408"/>
      <c r="BP12" s="408"/>
      <c r="BQ12" s="408"/>
      <c r="BR12" s="408"/>
      <c r="BS12" s="408"/>
      <c r="BT12" s="408"/>
      <c r="BU12" s="409"/>
      <c r="BV12" s="407">
        <v>1347492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74818</v>
      </c>
      <c r="S13" s="492"/>
      <c r="T13" s="492"/>
      <c r="U13" s="492"/>
      <c r="V13" s="493"/>
      <c r="W13" s="423" t="s">
        <v>131</v>
      </c>
      <c r="X13" s="424"/>
      <c r="Y13" s="424"/>
      <c r="Z13" s="424"/>
      <c r="AA13" s="424"/>
      <c r="AB13" s="414"/>
      <c r="AC13" s="458">
        <v>909</v>
      </c>
      <c r="AD13" s="459"/>
      <c r="AE13" s="459"/>
      <c r="AF13" s="459"/>
      <c r="AG13" s="501"/>
      <c r="AH13" s="458">
        <v>986</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265729</v>
      </c>
      <c r="BO13" s="408"/>
      <c r="BP13" s="408"/>
      <c r="BQ13" s="408"/>
      <c r="BR13" s="408"/>
      <c r="BS13" s="408"/>
      <c r="BT13" s="408"/>
      <c r="BU13" s="409"/>
      <c r="BV13" s="407">
        <v>-453728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5.0999999999999996</v>
      </c>
      <c r="CU13" s="405"/>
      <c r="CV13" s="405"/>
      <c r="CW13" s="405"/>
      <c r="CX13" s="405"/>
      <c r="CY13" s="405"/>
      <c r="CZ13" s="405"/>
      <c r="DA13" s="406"/>
      <c r="DB13" s="404">
        <v>5.2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76514</v>
      </c>
      <c r="S14" s="492"/>
      <c r="T14" s="492"/>
      <c r="U14" s="492"/>
      <c r="V14" s="493"/>
      <c r="W14" s="397"/>
      <c r="X14" s="398"/>
      <c r="Y14" s="398"/>
      <c r="Z14" s="398"/>
      <c r="AA14" s="398"/>
      <c r="AB14" s="387"/>
      <c r="AC14" s="494">
        <v>2.5</v>
      </c>
      <c r="AD14" s="495"/>
      <c r="AE14" s="495"/>
      <c r="AF14" s="495"/>
      <c r="AG14" s="496"/>
      <c r="AH14" s="494">
        <v>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75115</v>
      </c>
      <c r="S15" s="492"/>
      <c r="T15" s="492"/>
      <c r="U15" s="492"/>
      <c r="V15" s="493"/>
      <c r="W15" s="423" t="s">
        <v>137</v>
      </c>
      <c r="X15" s="424"/>
      <c r="Y15" s="424"/>
      <c r="Z15" s="424"/>
      <c r="AA15" s="424"/>
      <c r="AB15" s="414"/>
      <c r="AC15" s="458">
        <v>10574</v>
      </c>
      <c r="AD15" s="459"/>
      <c r="AE15" s="459"/>
      <c r="AF15" s="459"/>
      <c r="AG15" s="501"/>
      <c r="AH15" s="458">
        <v>10694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9746762</v>
      </c>
      <c r="BO15" s="371"/>
      <c r="BP15" s="371"/>
      <c r="BQ15" s="371"/>
      <c r="BR15" s="371"/>
      <c r="BS15" s="371"/>
      <c r="BT15" s="371"/>
      <c r="BU15" s="372"/>
      <c r="BV15" s="370">
        <v>9576683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29.2</v>
      </c>
      <c r="AD16" s="495"/>
      <c r="AE16" s="495"/>
      <c r="AF16" s="495"/>
      <c r="AG16" s="496"/>
      <c r="AH16" s="494">
        <v>29.9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15803535</v>
      </c>
      <c r="BO16" s="408"/>
      <c r="BP16" s="408"/>
      <c r="BQ16" s="408"/>
      <c r="BR16" s="408"/>
      <c r="BS16" s="408"/>
      <c r="BT16" s="408"/>
      <c r="BU16" s="409"/>
      <c r="BV16" s="407">
        <v>15383844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24747</v>
      </c>
      <c r="AD17" s="459"/>
      <c r="AE17" s="459"/>
      <c r="AF17" s="459"/>
      <c r="AG17" s="501"/>
      <c r="AH17" s="458">
        <v>24111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12327156</v>
      </c>
      <c r="BO17" s="408"/>
      <c r="BP17" s="408"/>
      <c r="BQ17" s="408"/>
      <c r="BR17" s="408"/>
      <c r="BS17" s="408"/>
      <c r="BT17" s="408"/>
      <c r="BU17" s="409"/>
      <c r="BV17" s="407">
        <v>12091023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71.95</v>
      </c>
      <c r="M18" s="531"/>
      <c r="N18" s="531"/>
      <c r="O18" s="531"/>
      <c r="P18" s="531"/>
      <c r="Q18" s="531"/>
      <c r="R18" s="532"/>
      <c r="S18" s="532"/>
      <c r="T18" s="532"/>
      <c r="U18" s="532"/>
      <c r="V18" s="533"/>
      <c r="W18" s="425"/>
      <c r="X18" s="426"/>
      <c r="Y18" s="426"/>
      <c r="Z18" s="426"/>
      <c r="AA18" s="426"/>
      <c r="AB18" s="417"/>
      <c r="AC18" s="534">
        <v>68.3</v>
      </c>
      <c r="AD18" s="535"/>
      <c r="AE18" s="535"/>
      <c r="AF18" s="535"/>
      <c r="AG18" s="536"/>
      <c r="AH18" s="534">
        <v>67.400000000000006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16830882</v>
      </c>
      <c r="BO18" s="408"/>
      <c r="BP18" s="408"/>
      <c r="BQ18" s="408"/>
      <c r="BR18" s="408"/>
      <c r="BS18" s="408"/>
      <c r="BT18" s="408"/>
      <c r="BU18" s="409"/>
      <c r="BV18" s="407">
        <v>16301276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1047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24702945</v>
      </c>
      <c r="BO19" s="408"/>
      <c r="BP19" s="408"/>
      <c r="BQ19" s="408"/>
      <c r="BR19" s="408"/>
      <c r="BS19" s="408"/>
      <c r="BT19" s="408"/>
      <c r="BU19" s="409"/>
      <c r="BV19" s="407">
        <v>24225783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31039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20153109</v>
      </c>
      <c r="BO22" s="371"/>
      <c r="BP22" s="371"/>
      <c r="BQ22" s="371"/>
      <c r="BR22" s="371"/>
      <c r="BS22" s="371"/>
      <c r="BT22" s="371"/>
      <c r="BU22" s="372"/>
      <c r="BV22" s="370">
        <v>21366118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11183677</v>
      </c>
      <c r="BO23" s="408"/>
      <c r="BP23" s="408"/>
      <c r="BQ23" s="408"/>
      <c r="BR23" s="408"/>
      <c r="BS23" s="408"/>
      <c r="BT23" s="408"/>
      <c r="BU23" s="409"/>
      <c r="BV23" s="407">
        <v>12029591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8000</v>
      </c>
      <c r="R24" s="459"/>
      <c r="S24" s="459"/>
      <c r="T24" s="459"/>
      <c r="U24" s="459"/>
      <c r="V24" s="501"/>
      <c r="W24" s="553"/>
      <c r="X24" s="554"/>
      <c r="Y24" s="555"/>
      <c r="Z24" s="457" t="s">
        <v>162</v>
      </c>
      <c r="AA24" s="437"/>
      <c r="AB24" s="437"/>
      <c r="AC24" s="437"/>
      <c r="AD24" s="437"/>
      <c r="AE24" s="437"/>
      <c r="AF24" s="437"/>
      <c r="AG24" s="438"/>
      <c r="AH24" s="458">
        <v>436</v>
      </c>
      <c r="AI24" s="459"/>
      <c r="AJ24" s="459"/>
      <c r="AK24" s="459"/>
      <c r="AL24" s="501"/>
      <c r="AM24" s="458">
        <v>1331980</v>
      </c>
      <c r="AN24" s="459"/>
      <c r="AO24" s="459"/>
      <c r="AP24" s="459"/>
      <c r="AQ24" s="459"/>
      <c r="AR24" s="501"/>
      <c r="AS24" s="458">
        <v>3055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12230219</v>
      </c>
      <c r="BO24" s="408"/>
      <c r="BP24" s="408"/>
      <c r="BQ24" s="408"/>
      <c r="BR24" s="408"/>
      <c r="BS24" s="408"/>
      <c r="BT24" s="408"/>
      <c r="BU24" s="409"/>
      <c r="BV24" s="407">
        <v>12706452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6400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2596927</v>
      </c>
      <c r="BO25" s="371"/>
      <c r="BP25" s="371"/>
      <c r="BQ25" s="371"/>
      <c r="BR25" s="371"/>
      <c r="BS25" s="371"/>
      <c r="BT25" s="371"/>
      <c r="BU25" s="372"/>
      <c r="BV25" s="370">
        <v>2871401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5700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8466</v>
      </c>
      <c r="AN26" s="459"/>
      <c r="AO26" s="459"/>
      <c r="AP26" s="459"/>
      <c r="AQ26" s="459"/>
      <c r="AR26" s="501"/>
      <c r="AS26" s="458">
        <v>2822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4100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373752</v>
      </c>
      <c r="BO27" s="527"/>
      <c r="BP27" s="527"/>
      <c r="BQ27" s="527"/>
      <c r="BR27" s="527"/>
      <c r="BS27" s="527"/>
      <c r="BT27" s="527"/>
      <c r="BU27" s="528"/>
      <c r="BV27" s="526">
        <v>773009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3700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5059946</v>
      </c>
      <c r="BO28" s="371"/>
      <c r="BP28" s="371"/>
      <c r="BQ28" s="371"/>
      <c r="BR28" s="371"/>
      <c r="BS28" s="371"/>
      <c r="BT28" s="371"/>
      <c r="BU28" s="372"/>
      <c r="BV28" s="370">
        <v>4846886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17</v>
      </c>
      <c r="M29" s="459"/>
      <c r="N29" s="459"/>
      <c r="O29" s="459"/>
      <c r="P29" s="501"/>
      <c r="Q29" s="458">
        <v>3600</v>
      </c>
      <c r="R29" s="459"/>
      <c r="S29" s="459"/>
      <c r="T29" s="459"/>
      <c r="U29" s="459"/>
      <c r="V29" s="501"/>
      <c r="W29" s="556"/>
      <c r="X29" s="557"/>
      <c r="Y29" s="558"/>
      <c r="Z29" s="457" t="s">
        <v>177</v>
      </c>
      <c r="AA29" s="437"/>
      <c r="AB29" s="437"/>
      <c r="AC29" s="437"/>
      <c r="AD29" s="437"/>
      <c r="AE29" s="437"/>
      <c r="AF29" s="437"/>
      <c r="AG29" s="438"/>
      <c r="AH29" s="458">
        <v>436</v>
      </c>
      <c r="AI29" s="459"/>
      <c r="AJ29" s="459"/>
      <c r="AK29" s="459"/>
      <c r="AL29" s="501"/>
      <c r="AM29" s="458">
        <v>1331980</v>
      </c>
      <c r="AN29" s="459"/>
      <c r="AO29" s="459"/>
      <c r="AP29" s="459"/>
      <c r="AQ29" s="459"/>
      <c r="AR29" s="501"/>
      <c r="AS29" s="458">
        <v>3055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655980</v>
      </c>
      <c r="BO29" s="408"/>
      <c r="BP29" s="408"/>
      <c r="BQ29" s="408"/>
      <c r="BR29" s="408"/>
      <c r="BS29" s="408"/>
      <c r="BT29" s="408"/>
      <c r="BU29" s="409"/>
      <c r="BV29" s="407">
        <v>584839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5462016</v>
      </c>
      <c r="BO30" s="527"/>
      <c r="BP30" s="527"/>
      <c r="BQ30" s="527"/>
      <c r="BR30" s="527"/>
      <c r="BS30" s="527"/>
      <c r="BT30" s="527"/>
      <c r="BU30" s="528"/>
      <c r="BV30" s="526">
        <v>5429266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IF('各会計、関係団体の財政状況及び健全化判断比率'!B36="","",'各会計、関係団体の財政状況及び健全化判断比率'!B36)</f>
        <v>農業集落排水事業特別会計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甲府地区広域行政事務組合（一般会計）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地域し尿処理施設特別会計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簡易水道事業会計</v>
      </c>
      <c r="AP35" s="598"/>
      <c r="AQ35" s="598"/>
      <c r="AR35" s="598"/>
      <c r="AS35" s="598"/>
      <c r="AT35" s="598"/>
      <c r="AU35" s="598"/>
      <c r="AV35" s="598"/>
      <c r="AW35" s="598"/>
      <c r="AX35" s="598"/>
      <c r="AY35" s="598"/>
      <c r="AZ35" s="598"/>
      <c r="BA35" s="598"/>
      <c r="BB35" s="598"/>
      <c r="BC35" s="598"/>
      <c r="BD35" s="169"/>
      <c r="BE35" s="597">
        <f t="shared" ref="BE35:BE43" si="1">IF(BG35="","",BE34+1)</f>
        <v>12</v>
      </c>
      <c r="BF35" s="597"/>
      <c r="BG35" s="598" t="str">
        <f>IF('各会計、関係団体の財政状況及び健全化判断比率'!B37="","",'各会計、関係団体の財政状況及び健全化判断比率'!B37)</f>
        <v>宅地開発事業特別会計</v>
      </c>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甲府地区広域行政事務組合（消防事業特別会計）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甲府地区広域行政事務組合（国母公園管理事業特別会計）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介護サービス特別会計</v>
      </c>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IF('各会計、関係団体の財政状況及び健全化判断比率'!B35="","",'各会計、関係団体の財政状況及び健全化判断比率'!B35)</f>
        <v>戸別合併処理浄化槽事業会計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中巨摩地区広域事務組合（一般会計）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中巨摩地区広域事務組合（ごみ処理事業特別会計）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18</v>
      </c>
      <c r="BX39" s="597"/>
      <c r="BY39" s="598" t="str">
        <f>IF('各会計、関係団体の財政状況及び健全化判断比率'!B73="","",'各会計、関係団体の財政状況及び健全化判断比率'!B73)</f>
        <v>中巨摩地区広域事務組合（地区公園事業特別会計）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19</v>
      </c>
      <c r="BX40" s="597"/>
      <c r="BY40" s="598" t="str">
        <f>IF('各会計、関係団体の財政状況及び健全化判断比率'!B74="","",'各会計、関係団体の財政状況及び健全化判断比率'!B74)</f>
        <v>中巨摩地区広域事務組合（老人福祉事業特別会計）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20</v>
      </c>
      <c r="BX41" s="597"/>
      <c r="BY41" s="598" t="str">
        <f>IF('各会計、関係団体の財政状況及び健全化判断比率'!B75="","",'各会計、関係団体の財政状況及び健全化判断比率'!B75)</f>
        <v>中巨摩地区広域事務組合（勤労青年センター事業特別会計）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21</v>
      </c>
      <c r="BX42" s="597"/>
      <c r="BY42" s="598" t="str">
        <f>IF('各会計、関係団体の財政状況及び健全化判断比率'!B76="","",'各会計、関係団体の財政状況及び健全化判断比率'!B76)</f>
        <v>中巨摩地区広域事務組合（し尿処理事業特別会計）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22</v>
      </c>
      <c r="BX43" s="597"/>
      <c r="BY43" s="598" t="str">
        <f>IF('各会計、関係団体の財政状況及び健全化判断比率'!B77="","",'各会計、関係団体の財政状況及び健全化判断比率'!B77)</f>
        <v>山梨県市町村総合事務組合（一般会計外4会計）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A3w7tmpPD3nM8x85GzGG6pwJ4SdprpS6+xyaf/W+CZYX1K9E0UMg4i/NXDcQYy6A1GRf5VHjyzgrjuFDBD0Ew==" saltValue="/TiQkaGQuVipLrxPJPv0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538</v>
      </c>
      <c r="D34" s="1151"/>
      <c r="E34" s="1152"/>
      <c r="F34" s="32">
        <v>8.4499999999999993</v>
      </c>
      <c r="G34" s="33">
        <v>9.7100000000000009</v>
      </c>
      <c r="H34" s="33">
        <v>10.08</v>
      </c>
      <c r="I34" s="33">
        <v>9.36</v>
      </c>
      <c r="J34" s="34">
        <v>9.4</v>
      </c>
      <c r="K34" s="22"/>
      <c r="L34" s="22"/>
      <c r="M34" s="22"/>
      <c r="N34" s="22"/>
      <c r="O34" s="22"/>
      <c r="P34" s="22"/>
    </row>
    <row r="35" spans="1:16" ht="39" customHeight="1" x14ac:dyDescent="0.15">
      <c r="A35" s="22"/>
      <c r="B35" s="35"/>
      <c r="C35" s="1145" t="s">
        <v>539</v>
      </c>
      <c r="D35" s="1146"/>
      <c r="E35" s="1147"/>
      <c r="F35" s="36">
        <v>6.97</v>
      </c>
      <c r="G35" s="37">
        <v>6.87</v>
      </c>
      <c r="H35" s="37">
        <v>7.68</v>
      </c>
      <c r="I35" s="37">
        <v>7.33</v>
      </c>
      <c r="J35" s="38">
        <v>6.98</v>
      </c>
      <c r="K35" s="22"/>
      <c r="L35" s="22"/>
      <c r="M35" s="22"/>
      <c r="N35" s="22"/>
      <c r="O35" s="22"/>
      <c r="P35" s="22"/>
    </row>
    <row r="36" spans="1:16" ht="39" customHeight="1" x14ac:dyDescent="0.15">
      <c r="A36" s="22"/>
      <c r="B36" s="35"/>
      <c r="C36" s="1145" t="s">
        <v>540</v>
      </c>
      <c r="D36" s="1146"/>
      <c r="E36" s="1147"/>
      <c r="F36" s="36">
        <v>1.36</v>
      </c>
      <c r="G36" s="37">
        <v>1.25</v>
      </c>
      <c r="H36" s="37">
        <v>1.43</v>
      </c>
      <c r="I36" s="37">
        <v>3.24</v>
      </c>
      <c r="J36" s="38">
        <v>3.38</v>
      </c>
      <c r="K36" s="22"/>
      <c r="L36" s="22"/>
      <c r="M36" s="22"/>
      <c r="N36" s="22"/>
      <c r="O36" s="22"/>
      <c r="P36" s="22"/>
    </row>
    <row r="37" spans="1:16" ht="39" customHeight="1" x14ac:dyDescent="0.15">
      <c r="A37" s="22"/>
      <c r="B37" s="35"/>
      <c r="C37" s="1145" t="s">
        <v>541</v>
      </c>
      <c r="D37" s="1146"/>
      <c r="E37" s="1147"/>
      <c r="F37" s="36">
        <v>0.4</v>
      </c>
      <c r="G37" s="37">
        <v>0.5</v>
      </c>
      <c r="H37" s="37">
        <v>0.61</v>
      </c>
      <c r="I37" s="37">
        <v>0.53</v>
      </c>
      <c r="J37" s="38">
        <v>0.55000000000000004</v>
      </c>
      <c r="K37" s="22"/>
      <c r="L37" s="22"/>
      <c r="M37" s="22"/>
      <c r="N37" s="22"/>
      <c r="O37" s="22"/>
      <c r="P37" s="22"/>
    </row>
    <row r="38" spans="1:16" ht="39" customHeight="1" x14ac:dyDescent="0.15">
      <c r="A38" s="22"/>
      <c r="B38" s="35"/>
      <c r="C38" s="1145" t="s">
        <v>542</v>
      </c>
      <c r="D38" s="1146"/>
      <c r="E38" s="1147"/>
      <c r="F38" s="36">
        <v>0.46</v>
      </c>
      <c r="G38" s="37">
        <v>0.35</v>
      </c>
      <c r="H38" s="37">
        <v>0.08</v>
      </c>
      <c r="I38" s="37">
        <v>0.45</v>
      </c>
      <c r="J38" s="38">
        <v>0.23</v>
      </c>
      <c r="K38" s="22"/>
      <c r="L38" s="22"/>
      <c r="M38" s="22"/>
      <c r="N38" s="22"/>
      <c r="O38" s="22"/>
      <c r="P38" s="22"/>
    </row>
    <row r="39" spans="1:16" ht="39" customHeight="1" x14ac:dyDescent="0.15">
      <c r="A39" s="22"/>
      <c r="B39" s="35"/>
      <c r="C39" s="1145" t="s">
        <v>543</v>
      </c>
      <c r="D39" s="1146"/>
      <c r="E39" s="1147"/>
      <c r="F39" s="36">
        <v>0</v>
      </c>
      <c r="G39" s="37">
        <v>0.01</v>
      </c>
      <c r="H39" s="37">
        <v>0.03</v>
      </c>
      <c r="I39" s="37">
        <v>7.0000000000000007E-2</v>
      </c>
      <c r="J39" s="38">
        <v>0.11</v>
      </c>
      <c r="K39" s="22"/>
      <c r="L39" s="22"/>
      <c r="M39" s="22"/>
      <c r="N39" s="22"/>
      <c r="O39" s="22"/>
      <c r="P39" s="22"/>
    </row>
    <row r="40" spans="1:16" ht="39" customHeight="1" x14ac:dyDescent="0.15">
      <c r="A40" s="22"/>
      <c r="B40" s="35"/>
      <c r="C40" s="1145" t="s">
        <v>544</v>
      </c>
      <c r="D40" s="1146"/>
      <c r="E40" s="1147"/>
      <c r="F40" s="36" t="s">
        <v>493</v>
      </c>
      <c r="G40" s="37" t="s">
        <v>493</v>
      </c>
      <c r="H40" s="37" t="s">
        <v>493</v>
      </c>
      <c r="I40" s="37" t="s">
        <v>493</v>
      </c>
      <c r="J40" s="38">
        <v>0.02</v>
      </c>
      <c r="K40" s="22"/>
      <c r="L40" s="22"/>
      <c r="M40" s="22"/>
      <c r="N40" s="22"/>
      <c r="O40" s="22"/>
      <c r="P40" s="22"/>
    </row>
    <row r="41" spans="1:16" ht="39" customHeight="1" x14ac:dyDescent="0.15">
      <c r="A41" s="22"/>
      <c r="B41" s="35"/>
      <c r="C41" s="1145" t="s">
        <v>545</v>
      </c>
      <c r="D41" s="1146"/>
      <c r="E41" s="1147"/>
      <c r="F41" s="36">
        <v>0</v>
      </c>
      <c r="G41" s="37">
        <v>0</v>
      </c>
      <c r="H41" s="37">
        <v>0.01</v>
      </c>
      <c r="I41" s="37">
        <v>0.04</v>
      </c>
      <c r="J41" s="38">
        <v>0.01</v>
      </c>
      <c r="K41" s="22"/>
      <c r="L41" s="22"/>
      <c r="M41" s="22"/>
      <c r="N41" s="22"/>
      <c r="O41" s="22"/>
      <c r="P41" s="22"/>
    </row>
    <row r="42" spans="1:16" ht="39" customHeight="1" x14ac:dyDescent="0.15">
      <c r="A42" s="22"/>
      <c r="B42" s="39"/>
      <c r="C42" s="1145" t="s">
        <v>546</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547</v>
      </c>
      <c r="D43" s="1149"/>
      <c r="E43" s="1150"/>
      <c r="F43" s="41">
        <v>0.02</v>
      </c>
      <c r="G43" s="42">
        <v>0.01</v>
      </c>
      <c r="H43" s="42">
        <v>0.01</v>
      </c>
      <c r="I43" s="42">
        <v>0.16</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3Jo6lMRPI+ZBbstdI3rGd5zaacaKyTe+FOeaOC7kmq13JpT1/ye7L5+Z7sg4Qso0fZ4fe/q79onM45NEYd8ag==" saltValue="AjrQea9d+CHLdSV9DEuQ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2928</v>
      </c>
      <c r="L45" s="60">
        <v>2751</v>
      </c>
      <c r="M45" s="60">
        <v>2663</v>
      </c>
      <c r="N45" s="60">
        <v>2595</v>
      </c>
      <c r="O45" s="61">
        <v>2501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15">
      <c r="A48" s="48"/>
      <c r="B48" s="1155"/>
      <c r="C48" s="1156"/>
      <c r="D48" s="62"/>
      <c r="E48" s="1161" t="s">
        <v>13</v>
      </c>
      <c r="F48" s="1161"/>
      <c r="G48" s="1161"/>
      <c r="H48" s="1161"/>
      <c r="I48" s="1161"/>
      <c r="J48" s="1162"/>
      <c r="K48" s="63">
        <v>887</v>
      </c>
      <c r="L48" s="64">
        <v>906</v>
      </c>
      <c r="M48" s="64">
        <v>887</v>
      </c>
      <c r="N48" s="64">
        <v>883</v>
      </c>
      <c r="O48" s="65">
        <v>825</v>
      </c>
      <c r="P48" s="48"/>
      <c r="Q48" s="48"/>
      <c r="R48" s="48"/>
      <c r="S48" s="48"/>
      <c r="T48" s="48"/>
      <c r="U48" s="48"/>
    </row>
    <row r="49" spans="1:21" ht="30.75" customHeight="1" x14ac:dyDescent="0.15">
      <c r="A49" s="48"/>
      <c r="B49" s="1155"/>
      <c r="C49" s="1156"/>
      <c r="D49" s="62"/>
      <c r="E49" s="1161" t="s">
        <v>14</v>
      </c>
      <c r="F49" s="1161"/>
      <c r="G49" s="1161"/>
      <c r="H49" s="1161"/>
      <c r="I49" s="1161"/>
      <c r="J49" s="1162"/>
      <c r="K49" s="63">
        <v>99</v>
      </c>
      <c r="L49" s="64">
        <v>108</v>
      </c>
      <c r="M49" s="64">
        <v>122</v>
      </c>
      <c r="N49" s="64">
        <v>122</v>
      </c>
      <c r="O49" s="65">
        <v>104</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3107</v>
      </c>
      <c r="L52" s="64">
        <v>2998</v>
      </c>
      <c r="M52" s="64">
        <v>2886</v>
      </c>
      <c r="N52" s="64">
        <v>2772</v>
      </c>
      <c r="O52" s="65">
        <v>2689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808</v>
      </c>
      <c r="L53" s="69">
        <v>767</v>
      </c>
      <c r="M53" s="69">
        <v>786</v>
      </c>
      <c r="N53" s="69">
        <v>828</v>
      </c>
      <c r="O53" s="70">
        <v>741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d5umGs6MAcKc4qRGVZB/XNgzr3EBu2u6Ek8vJeJrhsnHLje9IBxl7tho6HXViM3VrbVkt/Wh62uTFw8ZgPNNQ==" saltValue="81T/obad/fP0nnWpt4my4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43">
        <v>22261</v>
      </c>
      <c r="J41" s="344">
        <v>22554</v>
      </c>
      <c r="K41" s="344">
        <v>21573</v>
      </c>
      <c r="L41" s="344">
        <v>21366</v>
      </c>
      <c r="M41" s="345">
        <v>20153</v>
      </c>
    </row>
    <row r="42" spans="2:13" ht="27.75" customHeight="1" x14ac:dyDescent="0.15">
      <c r="B42" s="1186"/>
      <c r="C42" s="1187"/>
      <c r="D42" s="106"/>
      <c r="E42" s="1192" t="s">
        <v>32</v>
      </c>
      <c r="F42" s="1192"/>
      <c r="G42" s="1192"/>
      <c r="H42" s="1193"/>
      <c r="I42" s="346" t="s">
        <v>493</v>
      </c>
      <c r="J42" s="347" t="s">
        <v>493</v>
      </c>
      <c r="K42" s="347" t="s">
        <v>493</v>
      </c>
      <c r="L42" s="347" t="s">
        <v>493</v>
      </c>
      <c r="M42" s="348" t="s">
        <v>493</v>
      </c>
    </row>
    <row r="43" spans="2:13" ht="27.75" customHeight="1" x14ac:dyDescent="0.15">
      <c r="B43" s="1186"/>
      <c r="C43" s="1187"/>
      <c r="D43" s="106"/>
      <c r="E43" s="1192" t="s">
        <v>33</v>
      </c>
      <c r="F43" s="1192"/>
      <c r="G43" s="1192"/>
      <c r="H43" s="1193"/>
      <c r="I43" s="346">
        <v>10079</v>
      </c>
      <c r="J43" s="347">
        <v>9295</v>
      </c>
      <c r="K43" s="347">
        <v>8373</v>
      </c>
      <c r="L43" s="347">
        <v>8428</v>
      </c>
      <c r="M43" s="348">
        <v>8126</v>
      </c>
    </row>
    <row r="44" spans="2:13" ht="27.75" customHeight="1" x14ac:dyDescent="0.15">
      <c r="B44" s="1186"/>
      <c r="C44" s="1187"/>
      <c r="D44" s="106"/>
      <c r="E44" s="1192" t="s">
        <v>34</v>
      </c>
      <c r="F44" s="1192"/>
      <c r="G44" s="1192"/>
      <c r="H44" s="1193"/>
      <c r="I44" s="346">
        <v>1098</v>
      </c>
      <c r="J44" s="347">
        <v>974</v>
      </c>
      <c r="K44" s="347">
        <v>891</v>
      </c>
      <c r="L44" s="347">
        <v>1084</v>
      </c>
      <c r="M44" s="348">
        <v>821</v>
      </c>
    </row>
    <row r="45" spans="2:13" ht="27.75" customHeight="1" x14ac:dyDescent="0.15">
      <c r="B45" s="1186"/>
      <c r="C45" s="1187"/>
      <c r="D45" s="106"/>
      <c r="E45" s="1192" t="s">
        <v>35</v>
      </c>
      <c r="F45" s="1192"/>
      <c r="G45" s="1192"/>
      <c r="H45" s="1193"/>
      <c r="I45" s="346">
        <v>1125</v>
      </c>
      <c r="J45" s="347">
        <v>1215</v>
      </c>
      <c r="K45" s="347">
        <v>1214</v>
      </c>
      <c r="L45" s="347">
        <v>1110</v>
      </c>
      <c r="M45" s="348">
        <v>1193</v>
      </c>
    </row>
    <row r="46" spans="2:13" ht="27.75" customHeight="1" x14ac:dyDescent="0.15">
      <c r="B46" s="1186"/>
      <c r="C46" s="1187"/>
      <c r="D46" s="107"/>
      <c r="E46" s="1192" t="s">
        <v>36</v>
      </c>
      <c r="F46" s="1192"/>
      <c r="G46" s="1192"/>
      <c r="H46" s="1193"/>
      <c r="I46" s="346" t="s">
        <v>493</v>
      </c>
      <c r="J46" s="347" t="s">
        <v>493</v>
      </c>
      <c r="K46" s="347" t="s">
        <v>493</v>
      </c>
      <c r="L46" s="347" t="s">
        <v>493</v>
      </c>
      <c r="M46" s="348" t="s">
        <v>493</v>
      </c>
    </row>
    <row r="47" spans="2:13" ht="27.75" customHeight="1" x14ac:dyDescent="0.15">
      <c r="B47" s="1186"/>
      <c r="C47" s="1187"/>
      <c r="D47" s="108"/>
      <c r="E47" s="1194" t="s">
        <v>37</v>
      </c>
      <c r="F47" s="1195"/>
      <c r="G47" s="1195"/>
      <c r="H47" s="1196"/>
      <c r="I47" s="346" t="s">
        <v>493</v>
      </c>
      <c r="J47" s="347" t="s">
        <v>493</v>
      </c>
      <c r="K47" s="347" t="s">
        <v>493</v>
      </c>
      <c r="L47" s="347" t="s">
        <v>493</v>
      </c>
      <c r="M47" s="348" t="s">
        <v>493</v>
      </c>
    </row>
    <row r="48" spans="2:13" ht="27.75" customHeight="1" x14ac:dyDescent="0.15">
      <c r="B48" s="1186"/>
      <c r="C48" s="1187"/>
      <c r="D48" s="106"/>
      <c r="E48" s="1192" t="s">
        <v>38</v>
      </c>
      <c r="F48" s="1192"/>
      <c r="G48" s="1192"/>
      <c r="H48" s="1193"/>
      <c r="I48" s="346" t="s">
        <v>493</v>
      </c>
      <c r="J48" s="347" t="s">
        <v>493</v>
      </c>
      <c r="K48" s="347" t="s">
        <v>493</v>
      </c>
      <c r="L48" s="347" t="s">
        <v>493</v>
      </c>
      <c r="M48" s="348" t="s">
        <v>493</v>
      </c>
    </row>
    <row r="49" spans="2:13" ht="27.75" customHeight="1" x14ac:dyDescent="0.15">
      <c r="B49" s="1188"/>
      <c r="C49" s="1189"/>
      <c r="D49" s="106"/>
      <c r="E49" s="1192" t="s">
        <v>39</v>
      </c>
      <c r="F49" s="1192"/>
      <c r="G49" s="1192"/>
      <c r="H49" s="1193"/>
      <c r="I49" s="346" t="s">
        <v>493</v>
      </c>
      <c r="J49" s="347" t="s">
        <v>493</v>
      </c>
      <c r="K49" s="347" t="s">
        <v>493</v>
      </c>
      <c r="L49" s="347" t="s">
        <v>493</v>
      </c>
      <c r="M49" s="348" t="s">
        <v>493</v>
      </c>
    </row>
    <row r="50" spans="2:13" ht="27.75" customHeight="1" x14ac:dyDescent="0.15">
      <c r="B50" s="1197" t="s">
        <v>40</v>
      </c>
      <c r="C50" s="1198"/>
      <c r="D50" s="109"/>
      <c r="E50" s="1192" t="s">
        <v>41</v>
      </c>
      <c r="F50" s="1192"/>
      <c r="G50" s="1192"/>
      <c r="H50" s="1193"/>
      <c r="I50" s="346">
        <v>9042</v>
      </c>
      <c r="J50" s="347">
        <v>10493</v>
      </c>
      <c r="K50" s="347">
        <v>11320</v>
      </c>
      <c r="L50" s="347">
        <v>11256</v>
      </c>
      <c r="M50" s="348">
        <v>10796</v>
      </c>
    </row>
    <row r="51" spans="2:13" ht="27.75" customHeight="1" x14ac:dyDescent="0.15">
      <c r="B51" s="1186"/>
      <c r="C51" s="1187"/>
      <c r="D51" s="106"/>
      <c r="E51" s="1192" t="s">
        <v>42</v>
      </c>
      <c r="F51" s="1192"/>
      <c r="G51" s="1192"/>
      <c r="H51" s="1193"/>
      <c r="I51" s="346">
        <v>53</v>
      </c>
      <c r="J51" s="347">
        <v>26</v>
      </c>
      <c r="K51" s="347">
        <v>8</v>
      </c>
      <c r="L51" s="347" t="s">
        <v>493</v>
      </c>
      <c r="M51" s="348" t="s">
        <v>493</v>
      </c>
    </row>
    <row r="52" spans="2:13" ht="27.75" customHeight="1" x14ac:dyDescent="0.15">
      <c r="B52" s="1188"/>
      <c r="C52" s="1189"/>
      <c r="D52" s="106"/>
      <c r="E52" s="1192" t="s">
        <v>43</v>
      </c>
      <c r="F52" s="1192"/>
      <c r="G52" s="1192"/>
      <c r="H52" s="1193"/>
      <c r="I52" s="346">
        <v>28970</v>
      </c>
      <c r="J52" s="347">
        <v>27449</v>
      </c>
      <c r="K52" s="347">
        <v>26107</v>
      </c>
      <c r="L52" s="347">
        <v>24345</v>
      </c>
      <c r="M52" s="348">
        <v>22781</v>
      </c>
    </row>
    <row r="53" spans="2:13" ht="27.75" customHeight="1" thickBot="1" x14ac:dyDescent="0.2">
      <c r="B53" s="1199" t="s">
        <v>19</v>
      </c>
      <c r="C53" s="1200"/>
      <c r="D53" s="110"/>
      <c r="E53" s="1201" t="s">
        <v>44</v>
      </c>
      <c r="F53" s="1201"/>
      <c r="G53" s="1201"/>
      <c r="H53" s="1202"/>
      <c r="I53" s="349">
        <v>-3502</v>
      </c>
      <c r="J53" s="350">
        <v>-3931</v>
      </c>
      <c r="K53" s="350">
        <v>-5383</v>
      </c>
      <c r="L53" s="350">
        <v>-3612</v>
      </c>
      <c r="M53" s="351">
        <v>-3283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5RzMEjHTUxGSpFpqJOkO+DZK/J5Y9EzkDLI9Ck4sWekTs0mmZWpA6Q3+cowsQfF/F8fce6V3ZFoaQLVYgLhYcA==" saltValue="Jt10ENpN0VyJoloIcVQk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352">
        <v>5212</v>
      </c>
      <c r="G55" s="352">
        <v>4847</v>
      </c>
      <c r="H55" s="353">
        <v>5060</v>
      </c>
    </row>
    <row r="56" spans="2:8" ht="52.5" customHeight="1" x14ac:dyDescent="0.15">
      <c r="B56" s="122"/>
      <c r="C56" s="1213" t="s">
        <v>47</v>
      </c>
      <c r="D56" s="1213"/>
      <c r="E56" s="1214"/>
      <c r="F56" s="354">
        <v>497</v>
      </c>
      <c r="G56" s="354">
        <v>585</v>
      </c>
      <c r="H56" s="355">
        <v>656</v>
      </c>
    </row>
    <row r="57" spans="2:8" ht="53.25" customHeight="1" x14ac:dyDescent="0.15">
      <c r="B57" s="122"/>
      <c r="C57" s="1215" t="s">
        <v>48</v>
      </c>
      <c r="D57" s="1215"/>
      <c r="E57" s="1216"/>
      <c r="F57" s="356">
        <v>4962</v>
      </c>
      <c r="G57" s="356">
        <v>5429</v>
      </c>
      <c r="H57" s="357">
        <v>5462</v>
      </c>
    </row>
    <row r="58" spans="2:8" ht="45.75" customHeight="1" x14ac:dyDescent="0.15">
      <c r="B58" s="123"/>
      <c r="C58" s="1203" t="s">
        <v>573</v>
      </c>
      <c r="D58" s="1204"/>
      <c r="E58" s="1205"/>
      <c r="F58" s="362">
        <v>2416</v>
      </c>
      <c r="G58" s="362">
        <v>2423</v>
      </c>
      <c r="H58" s="358">
        <v>2431</v>
      </c>
    </row>
    <row r="59" spans="2:8" ht="45.75" customHeight="1" x14ac:dyDescent="0.15">
      <c r="B59" s="123"/>
      <c r="C59" s="1203" t="s">
        <v>574</v>
      </c>
      <c r="D59" s="1204"/>
      <c r="E59" s="1205"/>
      <c r="F59" s="362">
        <v>1376</v>
      </c>
      <c r="G59" s="362">
        <v>1785</v>
      </c>
      <c r="H59" s="358">
        <v>1786</v>
      </c>
    </row>
    <row r="60" spans="2:8" ht="45.75" customHeight="1" x14ac:dyDescent="0.15">
      <c r="B60" s="123"/>
      <c r="C60" s="1203" t="s">
        <v>575</v>
      </c>
      <c r="D60" s="1204"/>
      <c r="E60" s="1205"/>
      <c r="F60" s="362">
        <v>608</v>
      </c>
      <c r="G60" s="362">
        <v>608</v>
      </c>
      <c r="H60" s="358">
        <v>608</v>
      </c>
    </row>
    <row r="61" spans="2:8" ht="45.75" customHeight="1" x14ac:dyDescent="0.15">
      <c r="B61" s="123"/>
      <c r="C61" s="1203" t="s">
        <v>576</v>
      </c>
      <c r="D61" s="1204"/>
      <c r="E61" s="1205"/>
      <c r="F61" s="362">
        <v>216</v>
      </c>
      <c r="G61" s="362">
        <v>216</v>
      </c>
      <c r="H61" s="358">
        <v>216</v>
      </c>
    </row>
    <row r="62" spans="2:8" ht="45.75" customHeight="1" thickBot="1" x14ac:dyDescent="0.2">
      <c r="B62" s="124"/>
      <c r="C62" s="1206" t="s">
        <v>577</v>
      </c>
      <c r="D62" s="1207"/>
      <c r="E62" s="1208"/>
      <c r="F62" s="363">
        <v>144</v>
      </c>
      <c r="G62" s="363">
        <v>144</v>
      </c>
      <c r="H62" s="359">
        <v>159</v>
      </c>
    </row>
    <row r="63" spans="2:8" ht="52.5" customHeight="1" thickBot="1" x14ac:dyDescent="0.2">
      <c r="B63" s="125"/>
      <c r="C63" s="1209" t="s">
        <v>49</v>
      </c>
      <c r="D63" s="1209"/>
      <c r="E63" s="1210"/>
      <c r="F63" s="360">
        <v>10670</v>
      </c>
      <c r="G63" s="360">
        <v>10861</v>
      </c>
      <c r="H63" s="361">
        <v>11178</v>
      </c>
    </row>
    <row r="64" spans="2:8" x14ac:dyDescent="0.15"/>
  </sheetData>
  <sheetProtection algorithmName="SHA-512" hashValue="dWVhn40xmIrsq5tvtim1FMFO47cyvRM2q+9Eo3g6HYVDQXTcMvwyw1eZ2ngpuqJc1bnCgEM9+VNpUdbnmLZl+g==" saltValue="N0UUw/nN1+sbly7Vc21y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30965</v>
      </c>
      <c r="E3" s="144"/>
      <c r="F3" s="145">
        <v>45483</v>
      </c>
      <c r="G3" s="146"/>
      <c r="H3" s="147"/>
    </row>
    <row r="4" spans="1:8" x14ac:dyDescent="0.15">
      <c r="A4" s="148"/>
      <c r="B4" s="149"/>
      <c r="C4" s="150"/>
      <c r="D4" s="151">
        <v>20522</v>
      </c>
      <c r="E4" s="152"/>
      <c r="F4" s="153">
        <v>24241</v>
      </c>
      <c r="G4" s="154"/>
      <c r="H4" s="155"/>
    </row>
    <row r="5" spans="1:8" x14ac:dyDescent="0.15">
      <c r="A5" s="136" t="s">
        <v>525</v>
      </c>
      <c r="B5" s="141"/>
      <c r="C5" s="142"/>
      <c r="D5" s="143">
        <v>46378</v>
      </c>
      <c r="E5" s="144"/>
      <c r="F5" s="145">
        <v>45945</v>
      </c>
      <c r="G5" s="146"/>
      <c r="H5" s="147"/>
    </row>
    <row r="6" spans="1:8" x14ac:dyDescent="0.15">
      <c r="A6" s="148"/>
      <c r="B6" s="149"/>
      <c r="C6" s="150"/>
      <c r="D6" s="151">
        <v>16287</v>
      </c>
      <c r="E6" s="152"/>
      <c r="F6" s="153">
        <v>25180</v>
      </c>
      <c r="G6" s="154"/>
      <c r="H6" s="155"/>
    </row>
    <row r="7" spans="1:8" x14ac:dyDescent="0.15">
      <c r="A7" s="136" t="s">
        <v>526</v>
      </c>
      <c r="B7" s="141"/>
      <c r="C7" s="142"/>
      <c r="D7" s="143">
        <v>32337</v>
      </c>
      <c r="E7" s="144"/>
      <c r="F7" s="145">
        <v>44475</v>
      </c>
      <c r="G7" s="146"/>
      <c r="H7" s="147"/>
    </row>
    <row r="8" spans="1:8" x14ac:dyDescent="0.15">
      <c r="A8" s="148"/>
      <c r="B8" s="149"/>
      <c r="C8" s="150"/>
      <c r="D8" s="151">
        <v>21585</v>
      </c>
      <c r="E8" s="152"/>
      <c r="F8" s="153">
        <v>24780</v>
      </c>
      <c r="G8" s="154"/>
      <c r="H8" s="155"/>
    </row>
    <row r="9" spans="1:8" x14ac:dyDescent="0.15">
      <c r="A9" s="136" t="s">
        <v>527</v>
      </c>
      <c r="B9" s="141"/>
      <c r="C9" s="142"/>
      <c r="D9" s="143">
        <v>52930</v>
      </c>
      <c r="E9" s="144"/>
      <c r="F9" s="145">
        <v>45982</v>
      </c>
      <c r="G9" s="146"/>
      <c r="H9" s="147"/>
    </row>
    <row r="10" spans="1:8" x14ac:dyDescent="0.15">
      <c r="A10" s="148"/>
      <c r="B10" s="149"/>
      <c r="C10" s="150"/>
      <c r="D10" s="151">
        <v>34273</v>
      </c>
      <c r="E10" s="152"/>
      <c r="F10" s="153">
        <v>25583</v>
      </c>
      <c r="G10" s="154"/>
      <c r="H10" s="155"/>
    </row>
    <row r="11" spans="1:8" x14ac:dyDescent="0.15">
      <c r="A11" s="136" t="s">
        <v>528</v>
      </c>
      <c r="B11" s="141"/>
      <c r="C11" s="142"/>
      <c r="D11" s="143">
        <v>23601</v>
      </c>
      <c r="E11" s="144"/>
      <c r="F11" s="145">
        <v>50538</v>
      </c>
      <c r="G11" s="146"/>
      <c r="H11" s="147"/>
    </row>
    <row r="12" spans="1:8" x14ac:dyDescent="0.15">
      <c r="A12" s="148"/>
      <c r="B12" s="149"/>
      <c r="C12" s="156"/>
      <c r="D12" s="151">
        <v>14746</v>
      </c>
      <c r="E12" s="152"/>
      <c r="F12" s="153">
        <v>29053</v>
      </c>
      <c r="G12" s="154"/>
      <c r="H12" s="155"/>
    </row>
    <row r="13" spans="1:8" x14ac:dyDescent="0.15">
      <c r="A13" s="136"/>
      <c r="B13" s="141"/>
      <c r="C13" s="157"/>
      <c r="D13" s="158">
        <v>37242</v>
      </c>
      <c r="E13" s="159"/>
      <c r="F13" s="160">
        <v>46485</v>
      </c>
      <c r="G13" s="161"/>
      <c r="H13" s="147"/>
    </row>
    <row r="14" spans="1:8" x14ac:dyDescent="0.15">
      <c r="A14" s="148"/>
      <c r="B14" s="149"/>
      <c r="C14" s="150"/>
      <c r="D14" s="151">
        <v>21483</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8.4700000000000006</v>
      </c>
      <c r="C19" s="162">
        <f>ROUND(VALUE(SUBSTITUTE(実質収支比率等に係る経年分析!G$48,"▲","-")),2)</f>
        <v>9.7200000000000006</v>
      </c>
      <c r="D19" s="162">
        <f>ROUND(VALUE(SUBSTITUTE(実質収支比率等に係る経年分析!H$48,"▲","-")),2)</f>
        <v>10.09</v>
      </c>
      <c r="E19" s="162">
        <f>ROUND(VALUE(SUBSTITUTE(実質収支比率等に係る経年分析!I$48,"▲","-")),2)</f>
        <v>9.3699999999999992</v>
      </c>
      <c r="F19" s="162">
        <f>ROUND(VALUE(SUBSTITUTE(実質収支比率等に係る経年分析!J$48,"▲","-")),2)</f>
        <v>9.42</v>
      </c>
    </row>
    <row r="20" spans="1:11" x14ac:dyDescent="0.15">
      <c r="A20" s="162" t="s">
        <v>53</v>
      </c>
      <c r="B20" s="162">
        <f>ROUND(VALUE(SUBSTITUTE(実質収支比率等に係る経年分析!F$47,"▲","-")),2)</f>
        <v>21.15</v>
      </c>
      <c r="C20" s="162">
        <f>ROUND(VALUE(SUBSTITUTE(実質収支比率等に係る経年分析!G$47,"▲","-")),2)</f>
        <v>24.86</v>
      </c>
      <c r="D20" s="162">
        <f>ROUND(VALUE(SUBSTITUTE(実質収支比率等に係る経年分析!H$47,"▲","-")),2)</f>
        <v>29.53</v>
      </c>
      <c r="E20" s="162">
        <f>ROUND(VALUE(SUBSTITUTE(実質収支比率等に係る経年分析!I$47,"▲","-")),2)</f>
        <v>26.86</v>
      </c>
      <c r="F20" s="162">
        <f>ROUND(VALUE(SUBSTITUTE(実質収支比率等に係る経年分析!J$47,"▲","-")),2)</f>
        <v>27.32</v>
      </c>
    </row>
    <row r="21" spans="1:11" x14ac:dyDescent="0.15">
      <c r="A21" s="162" t="s">
        <v>54</v>
      </c>
      <c r="B21" s="162">
        <f>IF(ISNUMBER(VALUE(SUBSTITUTE(実質収支比率等に係る経年分析!F$49,"▲","-"))),ROUND(VALUE(SUBSTITUTE(実質収支比率等に係る経年分析!F$49,"▲","-")),2),NA())</f>
        <v>-1.53</v>
      </c>
      <c r="C21" s="162">
        <f>IF(ISNUMBER(VALUE(SUBSTITUTE(実質収支比率等に係る経年分析!G$49,"▲","-"))),ROUND(VALUE(SUBSTITUTE(実質収支比率等に係る経年分析!G$49,"▲","-")),2),NA())</f>
        <v>6.51</v>
      </c>
      <c r="D21" s="162">
        <f>IF(ISNUMBER(VALUE(SUBSTITUTE(実質収支比率等に係る経年分析!H$49,"▲","-"))),ROUND(VALUE(SUBSTITUTE(実質収支比率等に係る経年分析!H$49,"▲","-")),2),NA())</f>
        <v>4.3</v>
      </c>
      <c r="E21" s="162">
        <f>IF(ISNUMBER(VALUE(SUBSTITUTE(実質収支比率等に係る経年分析!I$49,"▲","-"))),ROUND(VALUE(SUBSTITUTE(実質収支比率等に係る経年分析!I$49,"▲","-")),2),NA())</f>
        <v>-2.5099999999999998</v>
      </c>
      <c r="F21" s="162">
        <f>IF(ISNUMBER(VALUE(SUBSTITUTE(実質収支比率等に係る経年分析!J$49,"▲","-"))),ROUND(VALUE(SUBSTITUTE(実質収支比率等に係る経年分析!J$49,"▲","-")),2),NA())</f>
        <v>1.43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戸別合併処理浄化槽事業会計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簡易水道事業会計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0.55000000000000004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6.97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8.4499999999999993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9.7100000000000009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3107</v>
      </c>
      <c r="E42" s="164"/>
      <c r="F42" s="164"/>
      <c r="G42" s="164">
        <f>'実質公債費比率（分子）の構造'!L$52</f>
        <v>2998</v>
      </c>
      <c r="H42" s="164"/>
      <c r="I42" s="164"/>
      <c r="J42" s="164">
        <f>'実質公債費比率（分子）の構造'!M$52</f>
        <v>2886</v>
      </c>
      <c r="K42" s="164"/>
      <c r="L42" s="164"/>
      <c r="M42" s="164">
        <f>'実質公債費比率（分子）の構造'!N$52</f>
        <v>2772</v>
      </c>
      <c r="N42" s="164"/>
      <c r="O42" s="164"/>
      <c r="P42" s="164">
        <f>'実質公債費比率（分子）の構造'!O$52</f>
        <v>2689</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1</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99</v>
      </c>
      <c r="C45" s="164"/>
      <c r="D45" s="164"/>
      <c r="E45" s="164">
        <f>'実質公債費比率（分子）の構造'!L$49</f>
        <v>108</v>
      </c>
      <c r="F45" s="164"/>
      <c r="G45" s="164"/>
      <c r="H45" s="164">
        <f>'実質公債費比率（分子）の構造'!M$49</f>
        <v>122</v>
      </c>
      <c r="I45" s="164"/>
      <c r="J45" s="164"/>
      <c r="K45" s="164">
        <f>'実質公債費比率（分子）の構造'!N$49</f>
        <v>122</v>
      </c>
      <c r="L45" s="164"/>
      <c r="M45" s="164"/>
      <c r="N45" s="164">
        <f>'実質公債費比率（分子）の構造'!O$49</f>
        <v>104</v>
      </c>
      <c r="O45" s="164"/>
      <c r="P45" s="164"/>
    </row>
    <row r="46" spans="1:16" x14ac:dyDescent="0.15">
      <c r="A46" s="164" t="s">
        <v>64</v>
      </c>
      <c r="B46" s="164">
        <f>'実質公債費比率（分子）の構造'!K$48</f>
        <v>887</v>
      </c>
      <c r="C46" s="164"/>
      <c r="D46" s="164"/>
      <c r="E46" s="164">
        <f>'実質公債費比率（分子）の構造'!L$48</f>
        <v>906</v>
      </c>
      <c r="F46" s="164"/>
      <c r="G46" s="164"/>
      <c r="H46" s="164">
        <f>'実質公債費比率（分子）の構造'!M$48</f>
        <v>887</v>
      </c>
      <c r="I46" s="164"/>
      <c r="J46" s="164"/>
      <c r="K46" s="164">
        <f>'実質公債費比率（分子）の構造'!N$48</f>
        <v>883</v>
      </c>
      <c r="L46" s="164"/>
      <c r="M46" s="164"/>
      <c r="N46" s="164">
        <f>'実質公債費比率（分子）の構造'!O$48</f>
        <v>825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2928</v>
      </c>
      <c r="C49" s="164"/>
      <c r="D49" s="164"/>
      <c r="E49" s="164">
        <f>'実質公債費比率（分子）の構造'!L$45</f>
        <v>2751</v>
      </c>
      <c r="F49" s="164"/>
      <c r="G49" s="164"/>
      <c r="H49" s="164">
        <f>'実質公債費比率（分子）の構造'!M$45</f>
        <v>2663</v>
      </c>
      <c r="I49" s="164"/>
      <c r="J49" s="164"/>
      <c r="K49" s="164">
        <f>'実質公債費比率（分子）の構造'!N$45</f>
        <v>2595</v>
      </c>
      <c r="L49" s="164"/>
      <c r="M49" s="164"/>
      <c r="N49" s="164">
        <f>'実質公債費比率（分子）の構造'!O$45</f>
        <v>2501</v>
      </c>
      <c r="O49" s="164"/>
      <c r="P49" s="164"/>
    </row>
    <row r="50" spans="1:16" x14ac:dyDescent="0.15">
      <c r="A50" s="164" t="s">
        <v>67</v>
      </c>
      <c r="B50" s="164" t="e">
        <f>NA()</f>
        <v>#N/A</v>
      </c>
      <c r="C50" s="164">
        <f>IF(ISNUMBER('実質公債費比率（分子）の構造'!K$53),'実質公債費比率（分子）の構造'!K$53,NA())</f>
        <v>808</v>
      </c>
      <c r="D50" s="164" t="e">
        <f>NA()</f>
        <v>#N/A</v>
      </c>
      <c r="E50" s="164" t="e">
        <f>NA()</f>
        <v>#N/A</v>
      </c>
      <c r="F50" s="164">
        <f>IF(ISNUMBER('実質公債費比率（分子）の構造'!L$53),'実質公債費比率（分子）の構造'!L$53,NA())</f>
        <v>767</v>
      </c>
      <c r="G50" s="164" t="e">
        <f>NA()</f>
        <v>#N/A</v>
      </c>
      <c r="H50" s="164" t="e">
        <f>NA()</f>
        <v>#N/A</v>
      </c>
      <c r="I50" s="164">
        <f>IF(ISNUMBER('実質公債費比率（分子）の構造'!M$53),'実質公債費比率（分子）の構造'!M$53,NA())</f>
        <v>786</v>
      </c>
      <c r="J50" s="164" t="e">
        <f>NA()</f>
        <v>#N/A</v>
      </c>
      <c r="K50" s="164" t="e">
        <f>NA()</f>
        <v>#N/A</v>
      </c>
      <c r="L50" s="164">
        <f>IF(ISNUMBER('実質公債費比率（分子）の構造'!N$53),'実質公債費比率（分子）の構造'!N$53,NA())</f>
        <v>828</v>
      </c>
      <c r="M50" s="164" t="e">
        <f>NA()</f>
        <v>#N/A</v>
      </c>
      <c r="N50" s="164" t="e">
        <f>NA()</f>
        <v>#N/A</v>
      </c>
      <c r="O50" s="164">
        <f>IF(ISNUMBER('実質公債費比率（分子）の構造'!O$53),'実質公債費比率（分子）の構造'!O$53,NA())</f>
        <v>741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28970</v>
      </c>
      <c r="E56" s="163"/>
      <c r="F56" s="163"/>
      <c r="G56" s="163">
        <f>'将来負担比率（分子）の構造'!J$52</f>
        <v>27449</v>
      </c>
      <c r="H56" s="163"/>
      <c r="I56" s="163"/>
      <c r="J56" s="163">
        <f>'将来負担比率（分子）の構造'!K$52</f>
        <v>26107</v>
      </c>
      <c r="K56" s="163"/>
      <c r="L56" s="163"/>
      <c r="M56" s="163">
        <f>'将来負担比率（分子）の構造'!L$52</f>
        <v>24345</v>
      </c>
      <c r="N56" s="163"/>
      <c r="O56" s="163"/>
      <c r="P56" s="163">
        <f>'将来負担比率（分子）の構造'!M$52</f>
        <v>22781</v>
      </c>
    </row>
    <row r="57" spans="1:16" x14ac:dyDescent="0.15">
      <c r="A57" s="163" t="s">
        <v>42</v>
      </c>
      <c r="B57" s="163"/>
      <c r="C57" s="163"/>
      <c r="D57" s="163">
        <f>'将来負担比率（分子）の構造'!I$51</f>
        <v>53</v>
      </c>
      <c r="E57" s="163"/>
      <c r="F57" s="163"/>
      <c r="G57" s="163">
        <f>'将来負担比率（分子）の構造'!J$51</f>
        <v>26</v>
      </c>
      <c r="H57" s="163"/>
      <c r="I57" s="163"/>
      <c r="J57" s="163">
        <f>'将来負担比率（分子）の構造'!K$51</f>
        <v>8</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9042</v>
      </c>
      <c r="E58" s="163"/>
      <c r="F58" s="163"/>
      <c r="G58" s="163">
        <f>'将来負担比率（分子）の構造'!J$50</f>
        <v>10493</v>
      </c>
      <c r="H58" s="163"/>
      <c r="I58" s="163"/>
      <c r="J58" s="163">
        <f>'将来負担比率（分子）の構造'!K$50</f>
        <v>11320</v>
      </c>
      <c r="K58" s="163"/>
      <c r="L58" s="163"/>
      <c r="M58" s="163">
        <f>'将来負担比率（分子）の構造'!L$50</f>
        <v>11256</v>
      </c>
      <c r="N58" s="163"/>
      <c r="O58" s="163"/>
      <c r="P58" s="163">
        <f>'将来負担比率（分子）の構造'!M$50</f>
        <v>10796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1125</v>
      </c>
      <c r="C62" s="163"/>
      <c r="D62" s="163"/>
      <c r="E62" s="163">
        <f>'将来負担比率（分子）の構造'!J$45</f>
        <v>1215</v>
      </c>
      <c r="F62" s="163"/>
      <c r="G62" s="163"/>
      <c r="H62" s="163">
        <f>'将来負担比率（分子）の構造'!K$45</f>
        <v>1214</v>
      </c>
      <c r="I62" s="163"/>
      <c r="J62" s="163"/>
      <c r="K62" s="163">
        <f>'将来負担比率（分子）の構造'!L$45</f>
        <v>1110</v>
      </c>
      <c r="L62" s="163"/>
      <c r="M62" s="163"/>
      <c r="N62" s="163">
        <f>'将来負担比率（分子）の構造'!M$45</f>
        <v>1193</v>
      </c>
      <c r="O62" s="163"/>
      <c r="P62" s="163"/>
    </row>
    <row r="63" spans="1:16" x14ac:dyDescent="0.15">
      <c r="A63" s="163" t="s">
        <v>34</v>
      </c>
      <c r="B63" s="163">
        <f>'将来負担比率（分子）の構造'!I$44</f>
        <v>1098</v>
      </c>
      <c r="C63" s="163"/>
      <c r="D63" s="163"/>
      <c r="E63" s="163">
        <f>'将来負担比率（分子）の構造'!J$44</f>
        <v>974</v>
      </c>
      <c r="F63" s="163"/>
      <c r="G63" s="163"/>
      <c r="H63" s="163">
        <f>'将来負担比率（分子）の構造'!K$44</f>
        <v>891</v>
      </c>
      <c r="I63" s="163"/>
      <c r="J63" s="163"/>
      <c r="K63" s="163">
        <f>'将来負担比率（分子）の構造'!L$44</f>
        <v>1084</v>
      </c>
      <c r="L63" s="163"/>
      <c r="M63" s="163"/>
      <c r="N63" s="163">
        <f>'将来負担比率（分子）の構造'!M$44</f>
        <v>821</v>
      </c>
      <c r="O63" s="163"/>
      <c r="P63" s="163"/>
    </row>
    <row r="64" spans="1:16" x14ac:dyDescent="0.15">
      <c r="A64" s="163" t="s">
        <v>33</v>
      </c>
      <c r="B64" s="163">
        <f>'将来負担比率（分子）の構造'!I$43</f>
        <v>10079</v>
      </c>
      <c r="C64" s="163"/>
      <c r="D64" s="163"/>
      <c r="E64" s="163">
        <f>'将来負担比率（分子）の構造'!J$43</f>
        <v>9295</v>
      </c>
      <c r="F64" s="163"/>
      <c r="G64" s="163"/>
      <c r="H64" s="163">
        <f>'将来負担比率（分子）の構造'!K$43</f>
        <v>8373</v>
      </c>
      <c r="I64" s="163"/>
      <c r="J64" s="163"/>
      <c r="K64" s="163">
        <f>'将来負担比率（分子）の構造'!L$43</f>
        <v>8428</v>
      </c>
      <c r="L64" s="163"/>
      <c r="M64" s="163"/>
      <c r="N64" s="163">
        <f>'将来負担比率（分子）の構造'!M$43</f>
        <v>8126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22261</v>
      </c>
      <c r="C66" s="163"/>
      <c r="D66" s="163"/>
      <c r="E66" s="163">
        <f>'将来負担比率（分子）の構造'!J$41</f>
        <v>22554</v>
      </c>
      <c r="F66" s="163"/>
      <c r="G66" s="163"/>
      <c r="H66" s="163">
        <f>'将来負担比率（分子）の構造'!K$41</f>
        <v>21573</v>
      </c>
      <c r="I66" s="163"/>
      <c r="J66" s="163"/>
      <c r="K66" s="163">
        <f>'将来負担比率（分子）の構造'!L$41</f>
        <v>21366</v>
      </c>
      <c r="L66" s="163"/>
      <c r="M66" s="163"/>
      <c r="N66" s="163">
        <f>'将来負担比率（分子）の構造'!M$41</f>
        <v>20153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5212</v>
      </c>
      <c r="C72" s="167">
        <f>基金残高に係る経年分析!G55</f>
        <v>4847</v>
      </c>
      <c r="D72" s="167">
        <f>基金残高に係る経年分析!H55</f>
        <v>5060</v>
      </c>
    </row>
    <row r="73" spans="1:16" x14ac:dyDescent="0.15">
      <c r="A73" s="166" t="s">
        <v>74</v>
      </c>
      <c r="B73" s="167">
        <f>基金残高に係る経年分析!F56</f>
        <v>497</v>
      </c>
      <c r="C73" s="167">
        <f>基金残高に係る経年分析!G56</f>
        <v>585</v>
      </c>
      <c r="D73" s="167">
        <f>基金残高に係る経年分析!H56</f>
        <v>656</v>
      </c>
    </row>
    <row r="74" spans="1:16" x14ac:dyDescent="0.15">
      <c r="A74" s="166" t="s">
        <v>75</v>
      </c>
      <c r="B74" s="167">
        <f>基金残高に係る経年分析!F57</f>
        <v>4962</v>
      </c>
      <c r="C74" s="167">
        <f>基金残高に係る経年分析!G57</f>
        <v>5429</v>
      </c>
      <c r="D74" s="167">
        <f>基金残高に係る経年分析!H57</f>
        <v>5462</v>
      </c>
    </row>
  </sheetData>
  <sheetProtection algorithmName="SHA-512" hashValue="ouPXduFAyfBq7FOuE2Vzi4UlvZ0zD6FJu0qCijY/BxCP9X2js4hrzT6TfF9DjJNB8ATPT8oQMH/szM3AOi1NSw==" saltValue="VjJpgCauDj5RjvCyIzd2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9560437</v>
      </c>
      <c r="S5" s="613"/>
      <c r="T5" s="613"/>
      <c r="U5" s="613"/>
      <c r="V5" s="613"/>
      <c r="W5" s="613"/>
      <c r="X5" s="613"/>
      <c r="Y5" s="614"/>
      <c r="Z5" s="615">
        <v>26.9</v>
      </c>
      <c r="AA5" s="615"/>
      <c r="AB5" s="615"/>
      <c r="AC5" s="615"/>
      <c r="AD5" s="616">
        <v>9560437</v>
      </c>
      <c r="AE5" s="616"/>
      <c r="AF5" s="616"/>
      <c r="AG5" s="616"/>
      <c r="AH5" s="616"/>
      <c r="AI5" s="616"/>
      <c r="AJ5" s="616"/>
      <c r="AK5" s="616"/>
      <c r="AL5" s="617">
        <v>51.2</v>
      </c>
      <c r="AM5" s="618"/>
      <c r="AN5" s="618"/>
      <c r="AO5" s="619"/>
      <c r="AP5" s="609" t="s">
        <v>216</v>
      </c>
      <c r="AQ5" s="610"/>
      <c r="AR5" s="610"/>
      <c r="AS5" s="610"/>
      <c r="AT5" s="610"/>
      <c r="AU5" s="610"/>
      <c r="AV5" s="610"/>
      <c r="AW5" s="610"/>
      <c r="AX5" s="610"/>
      <c r="AY5" s="610"/>
      <c r="AZ5" s="610"/>
      <c r="BA5" s="610"/>
      <c r="BB5" s="610"/>
      <c r="BC5" s="610"/>
      <c r="BD5" s="610"/>
      <c r="BE5" s="610"/>
      <c r="BF5" s="611"/>
      <c r="BG5" s="623">
        <v>9553271</v>
      </c>
      <c r="BH5" s="624"/>
      <c r="BI5" s="624"/>
      <c r="BJ5" s="624"/>
      <c r="BK5" s="624"/>
      <c r="BL5" s="624"/>
      <c r="BM5" s="624"/>
      <c r="BN5" s="625"/>
      <c r="BO5" s="626">
        <v>99.9</v>
      </c>
      <c r="BP5" s="626"/>
      <c r="BQ5" s="626"/>
      <c r="BR5" s="626"/>
      <c r="BS5" s="627">
        <v>25256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201652</v>
      </c>
      <c r="S6" s="624"/>
      <c r="T6" s="624"/>
      <c r="U6" s="624"/>
      <c r="V6" s="624"/>
      <c r="W6" s="624"/>
      <c r="X6" s="624"/>
      <c r="Y6" s="625"/>
      <c r="Z6" s="626">
        <v>0.6</v>
      </c>
      <c r="AA6" s="626"/>
      <c r="AB6" s="626"/>
      <c r="AC6" s="626"/>
      <c r="AD6" s="627">
        <v>201652</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9553271</v>
      </c>
      <c r="BH6" s="624"/>
      <c r="BI6" s="624"/>
      <c r="BJ6" s="624"/>
      <c r="BK6" s="624"/>
      <c r="BL6" s="624"/>
      <c r="BM6" s="624"/>
      <c r="BN6" s="625"/>
      <c r="BO6" s="626">
        <v>99.9</v>
      </c>
      <c r="BP6" s="626"/>
      <c r="BQ6" s="626"/>
      <c r="BR6" s="626"/>
      <c r="BS6" s="627">
        <v>25256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187570</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187270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5049</v>
      </c>
      <c r="S7" s="624"/>
      <c r="T7" s="624"/>
      <c r="U7" s="624"/>
      <c r="V7" s="624"/>
      <c r="W7" s="624"/>
      <c r="X7" s="624"/>
      <c r="Y7" s="625"/>
      <c r="Z7" s="626">
        <v>0</v>
      </c>
      <c r="AA7" s="626"/>
      <c r="AB7" s="626"/>
      <c r="AC7" s="626"/>
      <c r="AD7" s="627">
        <v>5049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4656633</v>
      </c>
      <c r="BH7" s="624"/>
      <c r="BI7" s="624"/>
      <c r="BJ7" s="624"/>
      <c r="BK7" s="624"/>
      <c r="BL7" s="624"/>
      <c r="BM7" s="624"/>
      <c r="BN7" s="625"/>
      <c r="BO7" s="626">
        <v>48.7</v>
      </c>
      <c r="BP7" s="626"/>
      <c r="BQ7" s="626"/>
      <c r="BR7" s="626"/>
      <c r="BS7" s="627">
        <v>25256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5319536</v>
      </c>
      <c r="CS7" s="624"/>
      <c r="CT7" s="624"/>
      <c r="CU7" s="624"/>
      <c r="CV7" s="624"/>
      <c r="CW7" s="624"/>
      <c r="CX7" s="624"/>
      <c r="CY7" s="625"/>
      <c r="CZ7" s="626">
        <v>15.9</v>
      </c>
      <c r="DA7" s="626"/>
      <c r="DB7" s="626"/>
      <c r="DC7" s="626"/>
      <c r="DD7" s="632">
        <v>200376</v>
      </c>
      <c r="DE7" s="624"/>
      <c r="DF7" s="624"/>
      <c r="DG7" s="624"/>
      <c r="DH7" s="624"/>
      <c r="DI7" s="624"/>
      <c r="DJ7" s="624"/>
      <c r="DK7" s="624"/>
      <c r="DL7" s="624"/>
      <c r="DM7" s="624"/>
      <c r="DN7" s="624"/>
      <c r="DO7" s="624"/>
      <c r="DP7" s="625"/>
      <c r="DQ7" s="632">
        <v>4505421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91363</v>
      </c>
      <c r="S8" s="624"/>
      <c r="T8" s="624"/>
      <c r="U8" s="624"/>
      <c r="V8" s="624"/>
      <c r="W8" s="624"/>
      <c r="X8" s="624"/>
      <c r="Y8" s="625"/>
      <c r="Z8" s="626">
        <v>0.3</v>
      </c>
      <c r="AA8" s="626"/>
      <c r="AB8" s="626"/>
      <c r="AC8" s="626"/>
      <c r="AD8" s="627">
        <v>91363</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125765</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14457681</v>
      </c>
      <c r="CS8" s="624"/>
      <c r="CT8" s="624"/>
      <c r="CU8" s="624"/>
      <c r="CV8" s="624"/>
      <c r="CW8" s="624"/>
      <c r="CX8" s="624"/>
      <c r="CY8" s="625"/>
      <c r="CZ8" s="626">
        <v>43.2</v>
      </c>
      <c r="DA8" s="626"/>
      <c r="DB8" s="626"/>
      <c r="DC8" s="626"/>
      <c r="DD8" s="632">
        <v>28051</v>
      </c>
      <c r="DE8" s="624"/>
      <c r="DF8" s="624"/>
      <c r="DG8" s="624"/>
      <c r="DH8" s="624"/>
      <c r="DI8" s="624"/>
      <c r="DJ8" s="624"/>
      <c r="DK8" s="624"/>
      <c r="DL8" s="624"/>
      <c r="DM8" s="624"/>
      <c r="DN8" s="624"/>
      <c r="DO8" s="624"/>
      <c r="DP8" s="625"/>
      <c r="DQ8" s="632">
        <v>7143139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126939</v>
      </c>
      <c r="S9" s="624"/>
      <c r="T9" s="624"/>
      <c r="U9" s="624"/>
      <c r="V9" s="624"/>
      <c r="W9" s="624"/>
      <c r="X9" s="624"/>
      <c r="Y9" s="625"/>
      <c r="Z9" s="626">
        <v>0.4</v>
      </c>
      <c r="AA9" s="626"/>
      <c r="AB9" s="626"/>
      <c r="AC9" s="626"/>
      <c r="AD9" s="627">
        <v>126939</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4150360</v>
      </c>
      <c r="BH9" s="624"/>
      <c r="BI9" s="624"/>
      <c r="BJ9" s="624"/>
      <c r="BK9" s="624"/>
      <c r="BL9" s="624"/>
      <c r="BM9" s="624"/>
      <c r="BN9" s="625"/>
      <c r="BO9" s="626">
        <v>43.4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2964569</v>
      </c>
      <c r="CS9" s="624"/>
      <c r="CT9" s="624"/>
      <c r="CU9" s="624"/>
      <c r="CV9" s="624"/>
      <c r="CW9" s="624"/>
      <c r="CX9" s="624"/>
      <c r="CY9" s="625"/>
      <c r="CZ9" s="626">
        <v>8.8000000000000007</v>
      </c>
      <c r="DA9" s="626"/>
      <c r="DB9" s="626"/>
      <c r="DC9" s="626"/>
      <c r="DD9" s="632">
        <v>64919</v>
      </c>
      <c r="DE9" s="624"/>
      <c r="DF9" s="624"/>
      <c r="DG9" s="624"/>
      <c r="DH9" s="624"/>
      <c r="DI9" s="624"/>
      <c r="DJ9" s="624"/>
      <c r="DK9" s="624"/>
      <c r="DL9" s="624"/>
      <c r="DM9" s="624"/>
      <c r="DN9" s="624"/>
      <c r="DO9" s="624"/>
      <c r="DP9" s="625"/>
      <c r="DQ9" s="632">
        <v>2473953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165258</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67795</v>
      </c>
      <c r="CS10" s="624"/>
      <c r="CT10" s="624"/>
      <c r="CU10" s="624"/>
      <c r="CV10" s="624"/>
      <c r="CW10" s="624"/>
      <c r="CX10" s="624"/>
      <c r="CY10" s="625"/>
      <c r="CZ10" s="626">
        <v>0.2</v>
      </c>
      <c r="DA10" s="626"/>
      <c r="DB10" s="626"/>
      <c r="DC10" s="626"/>
      <c r="DD10" s="632">
        <v>4291</v>
      </c>
      <c r="DE10" s="624"/>
      <c r="DF10" s="624"/>
      <c r="DG10" s="624"/>
      <c r="DH10" s="624"/>
      <c r="DI10" s="624"/>
      <c r="DJ10" s="624"/>
      <c r="DK10" s="624"/>
      <c r="DL10" s="624"/>
      <c r="DM10" s="624"/>
      <c r="DN10" s="624"/>
      <c r="DO10" s="624"/>
      <c r="DP10" s="625"/>
      <c r="DQ10" s="632">
        <v>41518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1887436</v>
      </c>
      <c r="S11" s="624"/>
      <c r="T11" s="624"/>
      <c r="U11" s="624"/>
      <c r="V11" s="624"/>
      <c r="W11" s="624"/>
      <c r="X11" s="624"/>
      <c r="Y11" s="625"/>
      <c r="Z11" s="628">
        <v>5.3</v>
      </c>
      <c r="AA11" s="629"/>
      <c r="AB11" s="629"/>
      <c r="AC11" s="635"/>
      <c r="AD11" s="632">
        <v>1887436</v>
      </c>
      <c r="AE11" s="624"/>
      <c r="AF11" s="624"/>
      <c r="AG11" s="624"/>
      <c r="AH11" s="624"/>
      <c r="AI11" s="624"/>
      <c r="AJ11" s="624"/>
      <c r="AK11" s="625"/>
      <c r="AL11" s="628">
        <v>10.1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215250</v>
      </c>
      <c r="BH11" s="624"/>
      <c r="BI11" s="624"/>
      <c r="BJ11" s="624"/>
      <c r="BK11" s="624"/>
      <c r="BL11" s="624"/>
      <c r="BM11" s="624"/>
      <c r="BN11" s="625"/>
      <c r="BO11" s="626">
        <v>2.2999999999999998</v>
      </c>
      <c r="BP11" s="626"/>
      <c r="BQ11" s="626"/>
      <c r="BR11" s="626"/>
      <c r="BS11" s="627">
        <v>25256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452282</v>
      </c>
      <c r="CS11" s="624"/>
      <c r="CT11" s="624"/>
      <c r="CU11" s="624"/>
      <c r="CV11" s="624"/>
      <c r="CW11" s="624"/>
      <c r="CX11" s="624"/>
      <c r="CY11" s="625"/>
      <c r="CZ11" s="626">
        <v>1.4</v>
      </c>
      <c r="DA11" s="626"/>
      <c r="DB11" s="626"/>
      <c r="DC11" s="626"/>
      <c r="DD11" s="632">
        <v>166491</v>
      </c>
      <c r="DE11" s="624"/>
      <c r="DF11" s="624"/>
      <c r="DG11" s="624"/>
      <c r="DH11" s="624"/>
      <c r="DI11" s="624"/>
      <c r="DJ11" s="624"/>
      <c r="DK11" s="624"/>
      <c r="DL11" s="624"/>
      <c r="DM11" s="624"/>
      <c r="DN11" s="624"/>
      <c r="DO11" s="624"/>
      <c r="DP11" s="625"/>
      <c r="DQ11" s="632">
        <v>246152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23417</v>
      </c>
      <c r="S12" s="624"/>
      <c r="T12" s="624"/>
      <c r="U12" s="624"/>
      <c r="V12" s="624"/>
      <c r="W12" s="624"/>
      <c r="X12" s="624"/>
      <c r="Y12" s="625"/>
      <c r="Z12" s="626">
        <v>0.1</v>
      </c>
      <c r="AA12" s="626"/>
      <c r="AB12" s="626"/>
      <c r="AC12" s="626"/>
      <c r="AD12" s="627">
        <v>23417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4027652</v>
      </c>
      <c r="BH12" s="624"/>
      <c r="BI12" s="624"/>
      <c r="BJ12" s="624"/>
      <c r="BK12" s="624"/>
      <c r="BL12" s="624"/>
      <c r="BM12" s="624"/>
      <c r="BN12" s="625"/>
      <c r="BO12" s="626">
        <v>42.1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689575</v>
      </c>
      <c r="CS12" s="624"/>
      <c r="CT12" s="624"/>
      <c r="CU12" s="624"/>
      <c r="CV12" s="624"/>
      <c r="CW12" s="624"/>
      <c r="CX12" s="624"/>
      <c r="CY12" s="625"/>
      <c r="CZ12" s="626">
        <v>2.1</v>
      </c>
      <c r="DA12" s="626"/>
      <c r="DB12" s="626"/>
      <c r="DC12" s="626"/>
      <c r="DD12" s="632" t="s">
        <v>122</v>
      </c>
      <c r="DE12" s="624"/>
      <c r="DF12" s="624"/>
      <c r="DG12" s="624"/>
      <c r="DH12" s="624"/>
      <c r="DI12" s="624"/>
      <c r="DJ12" s="624"/>
      <c r="DK12" s="624"/>
      <c r="DL12" s="624"/>
      <c r="DM12" s="624"/>
      <c r="DN12" s="624"/>
      <c r="DO12" s="624"/>
      <c r="DP12" s="625"/>
      <c r="DQ12" s="632">
        <v>281366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4008549</v>
      </c>
      <c r="BH13" s="624"/>
      <c r="BI13" s="624"/>
      <c r="BJ13" s="624"/>
      <c r="BK13" s="624"/>
      <c r="BL13" s="624"/>
      <c r="BM13" s="624"/>
      <c r="BN13" s="625"/>
      <c r="BO13" s="626">
        <v>41.9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2256669</v>
      </c>
      <c r="CS13" s="624"/>
      <c r="CT13" s="624"/>
      <c r="CU13" s="624"/>
      <c r="CV13" s="624"/>
      <c r="CW13" s="624"/>
      <c r="CX13" s="624"/>
      <c r="CY13" s="625"/>
      <c r="CZ13" s="626">
        <v>6.7</v>
      </c>
      <c r="DA13" s="626"/>
      <c r="DB13" s="626"/>
      <c r="DC13" s="626"/>
      <c r="DD13" s="632">
        <v>636258</v>
      </c>
      <c r="DE13" s="624"/>
      <c r="DF13" s="624"/>
      <c r="DG13" s="624"/>
      <c r="DH13" s="624"/>
      <c r="DI13" s="624"/>
      <c r="DJ13" s="624"/>
      <c r="DK13" s="624"/>
      <c r="DL13" s="624"/>
      <c r="DM13" s="624"/>
      <c r="DN13" s="624"/>
      <c r="DO13" s="624"/>
      <c r="DP13" s="625"/>
      <c r="DQ13" s="632">
        <v>1627379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304445</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1098643</v>
      </c>
      <c r="CS14" s="624"/>
      <c r="CT14" s="624"/>
      <c r="CU14" s="624"/>
      <c r="CV14" s="624"/>
      <c r="CW14" s="624"/>
      <c r="CX14" s="624"/>
      <c r="CY14" s="625"/>
      <c r="CZ14" s="626">
        <v>3.3</v>
      </c>
      <c r="DA14" s="626"/>
      <c r="DB14" s="626"/>
      <c r="DC14" s="626"/>
      <c r="DD14" s="632">
        <v>5595</v>
      </c>
      <c r="DE14" s="624"/>
      <c r="DF14" s="624"/>
      <c r="DG14" s="624"/>
      <c r="DH14" s="624"/>
      <c r="DI14" s="624"/>
      <c r="DJ14" s="624"/>
      <c r="DK14" s="624"/>
      <c r="DL14" s="624"/>
      <c r="DM14" s="624"/>
      <c r="DN14" s="624"/>
      <c r="DO14" s="624"/>
      <c r="DP14" s="625"/>
      <c r="DQ14" s="632">
        <v>1053421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30013</v>
      </c>
      <c r="S15" s="624"/>
      <c r="T15" s="624"/>
      <c r="U15" s="624"/>
      <c r="V15" s="624"/>
      <c r="W15" s="624"/>
      <c r="X15" s="624"/>
      <c r="Y15" s="625"/>
      <c r="Z15" s="626">
        <v>0.1</v>
      </c>
      <c r="AA15" s="626"/>
      <c r="AB15" s="626"/>
      <c r="AC15" s="626"/>
      <c r="AD15" s="627">
        <v>30013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564541</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3421580</v>
      </c>
      <c r="CS15" s="624"/>
      <c r="CT15" s="624"/>
      <c r="CU15" s="624"/>
      <c r="CV15" s="624"/>
      <c r="CW15" s="624"/>
      <c r="CX15" s="624"/>
      <c r="CY15" s="625"/>
      <c r="CZ15" s="626">
        <v>10.199999999999999</v>
      </c>
      <c r="DA15" s="626"/>
      <c r="DB15" s="626"/>
      <c r="DC15" s="626"/>
      <c r="DD15" s="632">
        <v>696433</v>
      </c>
      <c r="DE15" s="624"/>
      <c r="DF15" s="624"/>
      <c r="DG15" s="624"/>
      <c r="DH15" s="624"/>
      <c r="DI15" s="624"/>
      <c r="DJ15" s="624"/>
      <c r="DK15" s="624"/>
      <c r="DL15" s="624"/>
      <c r="DM15" s="624"/>
      <c r="DN15" s="624"/>
      <c r="DO15" s="624"/>
      <c r="DP15" s="625"/>
      <c r="DQ15" s="632">
        <v>2637030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132714</v>
      </c>
      <c r="S16" s="624"/>
      <c r="T16" s="624"/>
      <c r="U16" s="624"/>
      <c r="V16" s="624"/>
      <c r="W16" s="624"/>
      <c r="X16" s="624"/>
      <c r="Y16" s="625"/>
      <c r="Z16" s="626">
        <v>0.4</v>
      </c>
      <c r="AA16" s="626"/>
      <c r="AB16" s="626"/>
      <c r="AC16" s="626"/>
      <c r="AD16" s="627">
        <v>132714</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82579</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21207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457667</v>
      </c>
      <c r="S17" s="624"/>
      <c r="T17" s="624"/>
      <c r="U17" s="624"/>
      <c r="V17" s="624"/>
      <c r="W17" s="624"/>
      <c r="X17" s="624"/>
      <c r="Y17" s="625"/>
      <c r="Z17" s="626">
        <v>1.3</v>
      </c>
      <c r="AA17" s="626"/>
      <c r="AB17" s="626"/>
      <c r="AC17" s="626"/>
      <c r="AD17" s="627">
        <v>457667</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2501030</v>
      </c>
      <c r="CS17" s="624"/>
      <c r="CT17" s="624"/>
      <c r="CU17" s="624"/>
      <c r="CV17" s="624"/>
      <c r="CW17" s="624"/>
      <c r="CX17" s="624"/>
      <c r="CY17" s="625"/>
      <c r="CZ17" s="626">
        <v>7.5</v>
      </c>
      <c r="DA17" s="626"/>
      <c r="DB17" s="626"/>
      <c r="DC17" s="626"/>
      <c r="DD17" s="632" t="s">
        <v>122</v>
      </c>
      <c r="DE17" s="624"/>
      <c r="DF17" s="624"/>
      <c r="DG17" s="624"/>
      <c r="DH17" s="624"/>
      <c r="DI17" s="624"/>
      <c r="DJ17" s="624"/>
      <c r="DK17" s="624"/>
      <c r="DL17" s="624"/>
      <c r="DM17" s="624"/>
      <c r="DN17" s="624"/>
      <c r="DO17" s="624"/>
      <c r="DP17" s="625"/>
      <c r="DQ17" s="632">
        <v>2501030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102602</v>
      </c>
      <c r="S18" s="624"/>
      <c r="T18" s="624"/>
      <c r="U18" s="624"/>
      <c r="V18" s="624"/>
      <c r="W18" s="624"/>
      <c r="X18" s="624"/>
      <c r="Y18" s="625"/>
      <c r="Z18" s="626">
        <v>0.3</v>
      </c>
      <c r="AA18" s="626"/>
      <c r="AB18" s="626"/>
      <c r="AC18" s="626"/>
      <c r="AD18" s="627">
        <v>102602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353448</v>
      </c>
      <c r="S19" s="624"/>
      <c r="T19" s="624"/>
      <c r="U19" s="624"/>
      <c r="V19" s="624"/>
      <c r="W19" s="624"/>
      <c r="X19" s="624"/>
      <c r="Y19" s="625"/>
      <c r="Z19" s="626">
        <v>1</v>
      </c>
      <c r="AA19" s="626"/>
      <c r="AB19" s="626"/>
      <c r="AC19" s="626"/>
      <c r="AD19" s="627">
        <v>353448</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7166</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1617</v>
      </c>
      <c r="S20" s="624"/>
      <c r="T20" s="624"/>
      <c r="U20" s="624"/>
      <c r="V20" s="624"/>
      <c r="W20" s="624"/>
      <c r="X20" s="624"/>
      <c r="Y20" s="625"/>
      <c r="Z20" s="626">
        <v>0</v>
      </c>
      <c r="AA20" s="626"/>
      <c r="AB20" s="626"/>
      <c r="AC20" s="626"/>
      <c r="AD20" s="627">
        <v>1617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7166</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33499509</v>
      </c>
      <c r="CS20" s="624"/>
      <c r="CT20" s="624"/>
      <c r="CU20" s="624"/>
      <c r="CV20" s="624"/>
      <c r="CW20" s="624"/>
      <c r="CX20" s="624"/>
      <c r="CY20" s="625"/>
      <c r="CZ20" s="626">
        <v>100</v>
      </c>
      <c r="DA20" s="626"/>
      <c r="DB20" s="626"/>
      <c r="DC20" s="626"/>
      <c r="DD20" s="632">
        <v>1802414</v>
      </c>
      <c r="DE20" s="624"/>
      <c r="DF20" s="624"/>
      <c r="DG20" s="624"/>
      <c r="DH20" s="624"/>
      <c r="DI20" s="624"/>
      <c r="DJ20" s="624"/>
      <c r="DK20" s="624"/>
      <c r="DL20" s="624"/>
      <c r="DM20" s="624"/>
      <c r="DN20" s="624"/>
      <c r="DO20" s="624"/>
      <c r="DP20" s="625"/>
      <c r="DQ20" s="632">
        <v>22718886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6826860</v>
      </c>
      <c r="S21" s="624"/>
      <c r="T21" s="624"/>
      <c r="U21" s="624"/>
      <c r="V21" s="624"/>
      <c r="W21" s="624"/>
      <c r="X21" s="624"/>
      <c r="Y21" s="625"/>
      <c r="Z21" s="626">
        <v>19.2</v>
      </c>
      <c r="AA21" s="626"/>
      <c r="AB21" s="626"/>
      <c r="AC21" s="626"/>
      <c r="AD21" s="627">
        <v>6123806</v>
      </c>
      <c r="AE21" s="627"/>
      <c r="AF21" s="627"/>
      <c r="AG21" s="627"/>
      <c r="AH21" s="627"/>
      <c r="AI21" s="627"/>
      <c r="AJ21" s="627"/>
      <c r="AK21" s="627"/>
      <c r="AL21" s="628">
        <v>32.799999999999997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7166</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6123806</v>
      </c>
      <c r="S22" s="624"/>
      <c r="T22" s="624"/>
      <c r="U22" s="624"/>
      <c r="V22" s="624"/>
      <c r="W22" s="624"/>
      <c r="X22" s="624"/>
      <c r="Y22" s="625"/>
      <c r="Z22" s="626">
        <v>17.3</v>
      </c>
      <c r="AA22" s="626"/>
      <c r="AB22" s="626"/>
      <c r="AC22" s="626"/>
      <c r="AD22" s="627">
        <v>6123806</v>
      </c>
      <c r="AE22" s="627"/>
      <c r="AF22" s="627"/>
      <c r="AG22" s="627"/>
      <c r="AH22" s="627"/>
      <c r="AI22" s="627"/>
      <c r="AJ22" s="627"/>
      <c r="AK22" s="627"/>
      <c r="AL22" s="628">
        <v>32.799999999999997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703054</v>
      </c>
      <c r="S23" s="624"/>
      <c r="T23" s="624"/>
      <c r="U23" s="624"/>
      <c r="V23" s="624"/>
      <c r="W23" s="624"/>
      <c r="X23" s="624"/>
      <c r="Y23" s="625"/>
      <c r="Z23" s="626">
        <v>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17900886</v>
      </c>
      <c r="CS24" s="613"/>
      <c r="CT24" s="613"/>
      <c r="CU24" s="613"/>
      <c r="CV24" s="613"/>
      <c r="CW24" s="613"/>
      <c r="CX24" s="613"/>
      <c r="CY24" s="614"/>
      <c r="CZ24" s="617">
        <v>53.4</v>
      </c>
      <c r="DA24" s="618"/>
      <c r="DB24" s="618"/>
      <c r="DC24" s="634"/>
      <c r="DD24" s="658">
        <v>10889956</v>
      </c>
      <c r="DE24" s="613"/>
      <c r="DF24" s="613"/>
      <c r="DG24" s="613"/>
      <c r="DH24" s="613"/>
      <c r="DI24" s="613"/>
      <c r="DJ24" s="613"/>
      <c r="DK24" s="614"/>
      <c r="DL24" s="658">
        <v>9811973</v>
      </c>
      <c r="DM24" s="613"/>
      <c r="DN24" s="613"/>
      <c r="DO24" s="613"/>
      <c r="DP24" s="613"/>
      <c r="DQ24" s="613"/>
      <c r="DR24" s="613"/>
      <c r="DS24" s="613"/>
      <c r="DT24" s="613"/>
      <c r="DU24" s="613"/>
      <c r="DV24" s="614"/>
      <c r="DW24" s="617">
        <v>52.3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19343547</v>
      </c>
      <c r="S25" s="624"/>
      <c r="T25" s="624"/>
      <c r="U25" s="624"/>
      <c r="V25" s="624"/>
      <c r="W25" s="624"/>
      <c r="X25" s="624"/>
      <c r="Y25" s="625"/>
      <c r="Z25" s="626">
        <v>54.5</v>
      </c>
      <c r="AA25" s="626"/>
      <c r="AB25" s="626"/>
      <c r="AC25" s="626"/>
      <c r="AD25" s="627">
        <v>18640493</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5238466</v>
      </c>
      <c r="CS25" s="655"/>
      <c r="CT25" s="655"/>
      <c r="CU25" s="655"/>
      <c r="CV25" s="655"/>
      <c r="CW25" s="655"/>
      <c r="CX25" s="655"/>
      <c r="CY25" s="656"/>
      <c r="CZ25" s="628">
        <v>15.6</v>
      </c>
      <c r="DA25" s="653"/>
      <c r="DB25" s="653"/>
      <c r="DC25" s="657"/>
      <c r="DD25" s="632">
        <v>4848546</v>
      </c>
      <c r="DE25" s="655"/>
      <c r="DF25" s="655"/>
      <c r="DG25" s="655"/>
      <c r="DH25" s="655"/>
      <c r="DI25" s="655"/>
      <c r="DJ25" s="655"/>
      <c r="DK25" s="656"/>
      <c r="DL25" s="632">
        <v>4646983</v>
      </c>
      <c r="DM25" s="655"/>
      <c r="DN25" s="655"/>
      <c r="DO25" s="655"/>
      <c r="DP25" s="655"/>
      <c r="DQ25" s="655"/>
      <c r="DR25" s="655"/>
      <c r="DS25" s="655"/>
      <c r="DT25" s="655"/>
      <c r="DU25" s="655"/>
      <c r="DV25" s="656"/>
      <c r="DW25" s="628">
        <v>24.8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10177</v>
      </c>
      <c r="S26" s="624"/>
      <c r="T26" s="624"/>
      <c r="U26" s="624"/>
      <c r="V26" s="624"/>
      <c r="W26" s="624"/>
      <c r="X26" s="624"/>
      <c r="Y26" s="625"/>
      <c r="Z26" s="626">
        <v>0</v>
      </c>
      <c r="AA26" s="626"/>
      <c r="AB26" s="626"/>
      <c r="AC26" s="626"/>
      <c r="AD26" s="627">
        <v>10177</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2589280</v>
      </c>
      <c r="CS26" s="624"/>
      <c r="CT26" s="624"/>
      <c r="CU26" s="624"/>
      <c r="CV26" s="624"/>
      <c r="CW26" s="624"/>
      <c r="CX26" s="624"/>
      <c r="CY26" s="625"/>
      <c r="CZ26" s="628">
        <v>7.7</v>
      </c>
      <c r="DA26" s="653"/>
      <c r="DB26" s="653"/>
      <c r="DC26" s="657"/>
      <c r="DD26" s="632">
        <v>2402420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96179</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9560437</v>
      </c>
      <c r="BH27" s="624"/>
      <c r="BI27" s="624"/>
      <c r="BJ27" s="624"/>
      <c r="BK27" s="624"/>
      <c r="BL27" s="624"/>
      <c r="BM27" s="624"/>
      <c r="BN27" s="625"/>
      <c r="BO27" s="626">
        <v>100</v>
      </c>
      <c r="BP27" s="626"/>
      <c r="BQ27" s="626"/>
      <c r="BR27" s="626"/>
      <c r="BS27" s="627">
        <v>25256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10161390</v>
      </c>
      <c r="CS27" s="655"/>
      <c r="CT27" s="655"/>
      <c r="CU27" s="655"/>
      <c r="CV27" s="655"/>
      <c r="CW27" s="655"/>
      <c r="CX27" s="655"/>
      <c r="CY27" s="656"/>
      <c r="CZ27" s="628">
        <v>30.3</v>
      </c>
      <c r="DA27" s="653"/>
      <c r="DB27" s="653"/>
      <c r="DC27" s="657"/>
      <c r="DD27" s="632">
        <v>3540380</v>
      </c>
      <c r="DE27" s="655"/>
      <c r="DF27" s="655"/>
      <c r="DG27" s="655"/>
      <c r="DH27" s="655"/>
      <c r="DI27" s="655"/>
      <c r="DJ27" s="655"/>
      <c r="DK27" s="656"/>
      <c r="DL27" s="632">
        <v>2663960</v>
      </c>
      <c r="DM27" s="655"/>
      <c r="DN27" s="655"/>
      <c r="DO27" s="655"/>
      <c r="DP27" s="655"/>
      <c r="DQ27" s="655"/>
      <c r="DR27" s="655"/>
      <c r="DS27" s="655"/>
      <c r="DT27" s="655"/>
      <c r="DU27" s="655"/>
      <c r="DV27" s="656"/>
      <c r="DW27" s="628">
        <v>14.2</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214477</v>
      </c>
      <c r="S28" s="624"/>
      <c r="T28" s="624"/>
      <c r="U28" s="624"/>
      <c r="V28" s="624"/>
      <c r="W28" s="624"/>
      <c r="X28" s="624"/>
      <c r="Y28" s="625"/>
      <c r="Z28" s="626">
        <v>0.6</v>
      </c>
      <c r="AA28" s="626"/>
      <c r="AB28" s="626"/>
      <c r="AC28" s="626"/>
      <c r="AD28" s="627">
        <v>19782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2501030</v>
      </c>
      <c r="CS28" s="624"/>
      <c r="CT28" s="624"/>
      <c r="CU28" s="624"/>
      <c r="CV28" s="624"/>
      <c r="CW28" s="624"/>
      <c r="CX28" s="624"/>
      <c r="CY28" s="625"/>
      <c r="CZ28" s="628">
        <v>7.5</v>
      </c>
      <c r="DA28" s="653"/>
      <c r="DB28" s="653"/>
      <c r="DC28" s="657"/>
      <c r="DD28" s="632">
        <v>2501030</v>
      </c>
      <c r="DE28" s="624"/>
      <c r="DF28" s="624"/>
      <c r="DG28" s="624"/>
      <c r="DH28" s="624"/>
      <c r="DI28" s="624"/>
      <c r="DJ28" s="624"/>
      <c r="DK28" s="625"/>
      <c r="DL28" s="632">
        <v>2501030</v>
      </c>
      <c r="DM28" s="624"/>
      <c r="DN28" s="624"/>
      <c r="DO28" s="624"/>
      <c r="DP28" s="624"/>
      <c r="DQ28" s="624"/>
      <c r="DR28" s="624"/>
      <c r="DS28" s="624"/>
      <c r="DT28" s="624"/>
      <c r="DU28" s="624"/>
      <c r="DV28" s="625"/>
      <c r="DW28" s="628">
        <v>13.3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33177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2500925</v>
      </c>
      <c r="CS29" s="655"/>
      <c r="CT29" s="655"/>
      <c r="CU29" s="655"/>
      <c r="CV29" s="655"/>
      <c r="CW29" s="655"/>
      <c r="CX29" s="655"/>
      <c r="CY29" s="656"/>
      <c r="CZ29" s="628">
        <v>7.5</v>
      </c>
      <c r="DA29" s="653"/>
      <c r="DB29" s="653"/>
      <c r="DC29" s="657"/>
      <c r="DD29" s="632">
        <v>2500925</v>
      </c>
      <c r="DE29" s="655"/>
      <c r="DF29" s="655"/>
      <c r="DG29" s="655"/>
      <c r="DH29" s="655"/>
      <c r="DI29" s="655"/>
      <c r="DJ29" s="655"/>
      <c r="DK29" s="656"/>
      <c r="DL29" s="632">
        <v>2500925</v>
      </c>
      <c r="DM29" s="655"/>
      <c r="DN29" s="655"/>
      <c r="DO29" s="655"/>
      <c r="DP29" s="655"/>
      <c r="DQ29" s="655"/>
      <c r="DR29" s="655"/>
      <c r="DS29" s="655"/>
      <c r="DT29" s="655"/>
      <c r="DU29" s="655"/>
      <c r="DV29" s="656"/>
      <c r="DW29" s="628">
        <v>13.3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6969888</v>
      </c>
      <c r="S30" s="624"/>
      <c r="T30" s="624"/>
      <c r="U30" s="624"/>
      <c r="V30" s="624"/>
      <c r="W30" s="624"/>
      <c r="X30" s="624"/>
      <c r="Y30" s="625"/>
      <c r="Z30" s="626">
        <v>19.600000000000001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2430132</v>
      </c>
      <c r="CS30" s="624"/>
      <c r="CT30" s="624"/>
      <c r="CU30" s="624"/>
      <c r="CV30" s="624"/>
      <c r="CW30" s="624"/>
      <c r="CX30" s="624"/>
      <c r="CY30" s="625"/>
      <c r="CZ30" s="628">
        <v>7.3</v>
      </c>
      <c r="DA30" s="653"/>
      <c r="DB30" s="653"/>
      <c r="DC30" s="657"/>
      <c r="DD30" s="632">
        <v>2430132</v>
      </c>
      <c r="DE30" s="624"/>
      <c r="DF30" s="624"/>
      <c r="DG30" s="624"/>
      <c r="DH30" s="624"/>
      <c r="DI30" s="624"/>
      <c r="DJ30" s="624"/>
      <c r="DK30" s="625"/>
      <c r="DL30" s="632">
        <v>2430132</v>
      </c>
      <c r="DM30" s="624"/>
      <c r="DN30" s="624"/>
      <c r="DO30" s="624"/>
      <c r="DP30" s="624"/>
      <c r="DQ30" s="624"/>
      <c r="DR30" s="624"/>
      <c r="DS30" s="624"/>
      <c r="DT30" s="624"/>
      <c r="DU30" s="624"/>
      <c r="DV30" s="625"/>
      <c r="DW30" s="628">
        <v>13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97.8</v>
      </c>
      <c r="BN31" s="667"/>
      <c r="BO31" s="667"/>
      <c r="BP31" s="667"/>
      <c r="BQ31" s="668"/>
      <c r="BR31" s="679">
        <v>99.2</v>
      </c>
      <c r="BS31" s="667"/>
      <c r="BT31" s="667"/>
      <c r="BU31" s="667"/>
      <c r="BV31" s="667"/>
      <c r="BW31" s="667"/>
      <c r="BX31" s="618">
        <v>97.7</v>
      </c>
      <c r="BY31" s="667"/>
      <c r="BZ31" s="667"/>
      <c r="CA31" s="667"/>
      <c r="CB31" s="668"/>
      <c r="CD31" s="661"/>
      <c r="CE31" s="662"/>
      <c r="CF31" s="620" t="s">
        <v>300</v>
      </c>
      <c r="CG31" s="621"/>
      <c r="CH31" s="621"/>
      <c r="CI31" s="621"/>
      <c r="CJ31" s="621"/>
      <c r="CK31" s="621"/>
      <c r="CL31" s="621"/>
      <c r="CM31" s="621"/>
      <c r="CN31" s="621"/>
      <c r="CO31" s="621"/>
      <c r="CP31" s="621"/>
      <c r="CQ31" s="622"/>
      <c r="CR31" s="623">
        <v>70793</v>
      </c>
      <c r="CS31" s="655"/>
      <c r="CT31" s="655"/>
      <c r="CU31" s="655"/>
      <c r="CV31" s="655"/>
      <c r="CW31" s="655"/>
      <c r="CX31" s="655"/>
      <c r="CY31" s="656"/>
      <c r="CZ31" s="628">
        <v>0.2</v>
      </c>
      <c r="DA31" s="653"/>
      <c r="DB31" s="653"/>
      <c r="DC31" s="657"/>
      <c r="DD31" s="632">
        <v>70793</v>
      </c>
      <c r="DE31" s="655"/>
      <c r="DF31" s="655"/>
      <c r="DG31" s="655"/>
      <c r="DH31" s="655"/>
      <c r="DI31" s="655"/>
      <c r="DJ31" s="655"/>
      <c r="DK31" s="656"/>
      <c r="DL31" s="632">
        <v>70793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2468142</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5"/>
      <c r="BI32" s="655"/>
      <c r="BJ32" s="655"/>
      <c r="BK32" s="655"/>
      <c r="BL32" s="655"/>
      <c r="BM32" s="629">
        <v>97.8</v>
      </c>
      <c r="BN32" s="655"/>
      <c r="BO32" s="655"/>
      <c r="BP32" s="655"/>
      <c r="BQ32" s="678"/>
      <c r="BR32" s="680">
        <v>99.1</v>
      </c>
      <c r="BS32" s="655"/>
      <c r="BT32" s="655"/>
      <c r="BU32" s="655"/>
      <c r="BV32" s="655"/>
      <c r="BW32" s="655"/>
      <c r="BX32" s="629">
        <v>98.2</v>
      </c>
      <c r="BY32" s="655"/>
      <c r="BZ32" s="655"/>
      <c r="CA32" s="655"/>
      <c r="CB32" s="678"/>
      <c r="CD32" s="663"/>
      <c r="CE32" s="664"/>
      <c r="CF32" s="620" t="s">
        <v>304</v>
      </c>
      <c r="CG32" s="621"/>
      <c r="CH32" s="621"/>
      <c r="CI32" s="621"/>
      <c r="CJ32" s="621"/>
      <c r="CK32" s="621"/>
      <c r="CL32" s="621"/>
      <c r="CM32" s="621"/>
      <c r="CN32" s="621"/>
      <c r="CO32" s="621"/>
      <c r="CP32" s="621"/>
      <c r="CQ32" s="622"/>
      <c r="CR32" s="623">
        <v>105</v>
      </c>
      <c r="CS32" s="624"/>
      <c r="CT32" s="624"/>
      <c r="CU32" s="624"/>
      <c r="CV32" s="624"/>
      <c r="CW32" s="624"/>
      <c r="CX32" s="624"/>
      <c r="CY32" s="625"/>
      <c r="CZ32" s="628">
        <v>0</v>
      </c>
      <c r="DA32" s="653"/>
      <c r="DB32" s="653"/>
      <c r="DC32" s="657"/>
      <c r="DD32" s="632">
        <v>105</v>
      </c>
      <c r="DE32" s="624"/>
      <c r="DF32" s="624"/>
      <c r="DG32" s="624"/>
      <c r="DH32" s="624"/>
      <c r="DI32" s="624"/>
      <c r="DJ32" s="624"/>
      <c r="DK32" s="625"/>
      <c r="DL32" s="632">
        <v>105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23679</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97.5</v>
      </c>
      <c r="BN33" s="682"/>
      <c r="BO33" s="682"/>
      <c r="BP33" s="682"/>
      <c r="BQ33" s="684"/>
      <c r="BR33" s="681">
        <v>99.3</v>
      </c>
      <c r="BS33" s="682"/>
      <c r="BT33" s="682"/>
      <c r="BU33" s="682"/>
      <c r="BV33" s="682"/>
      <c r="BW33" s="682"/>
      <c r="BX33" s="683">
        <v>96.8</v>
      </c>
      <c r="BY33" s="682"/>
      <c r="BZ33" s="682"/>
      <c r="CA33" s="682"/>
      <c r="CB33" s="684"/>
      <c r="CD33" s="620" t="s">
        <v>307</v>
      </c>
      <c r="CE33" s="621"/>
      <c r="CF33" s="621"/>
      <c r="CG33" s="621"/>
      <c r="CH33" s="621"/>
      <c r="CI33" s="621"/>
      <c r="CJ33" s="621"/>
      <c r="CK33" s="621"/>
      <c r="CL33" s="621"/>
      <c r="CM33" s="621"/>
      <c r="CN33" s="621"/>
      <c r="CO33" s="621"/>
      <c r="CP33" s="621"/>
      <c r="CQ33" s="622"/>
      <c r="CR33" s="623">
        <v>13713630</v>
      </c>
      <c r="CS33" s="655"/>
      <c r="CT33" s="655"/>
      <c r="CU33" s="655"/>
      <c r="CV33" s="655"/>
      <c r="CW33" s="655"/>
      <c r="CX33" s="655"/>
      <c r="CY33" s="656"/>
      <c r="CZ33" s="628">
        <v>40.9</v>
      </c>
      <c r="DA33" s="653"/>
      <c r="DB33" s="653"/>
      <c r="DC33" s="657"/>
      <c r="DD33" s="632">
        <v>11450607</v>
      </c>
      <c r="DE33" s="655"/>
      <c r="DF33" s="655"/>
      <c r="DG33" s="655"/>
      <c r="DH33" s="655"/>
      <c r="DI33" s="655"/>
      <c r="DJ33" s="655"/>
      <c r="DK33" s="656"/>
      <c r="DL33" s="632">
        <v>7018909</v>
      </c>
      <c r="DM33" s="655"/>
      <c r="DN33" s="655"/>
      <c r="DO33" s="655"/>
      <c r="DP33" s="655"/>
      <c r="DQ33" s="655"/>
      <c r="DR33" s="655"/>
      <c r="DS33" s="655"/>
      <c r="DT33" s="655"/>
      <c r="DU33" s="655"/>
      <c r="DV33" s="656"/>
      <c r="DW33" s="628">
        <v>37.4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935920</v>
      </c>
      <c r="S34" s="624"/>
      <c r="T34" s="624"/>
      <c r="U34" s="624"/>
      <c r="V34" s="624"/>
      <c r="W34" s="624"/>
      <c r="X34" s="624"/>
      <c r="Y34" s="625"/>
      <c r="Z34" s="626">
        <v>2.6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3981566</v>
      </c>
      <c r="CS34" s="624"/>
      <c r="CT34" s="624"/>
      <c r="CU34" s="624"/>
      <c r="CV34" s="624"/>
      <c r="CW34" s="624"/>
      <c r="CX34" s="624"/>
      <c r="CY34" s="625"/>
      <c r="CZ34" s="628">
        <v>11.9</v>
      </c>
      <c r="DA34" s="653"/>
      <c r="DB34" s="653"/>
      <c r="DC34" s="657"/>
      <c r="DD34" s="632">
        <v>3282942</v>
      </c>
      <c r="DE34" s="624"/>
      <c r="DF34" s="624"/>
      <c r="DG34" s="624"/>
      <c r="DH34" s="624"/>
      <c r="DI34" s="624"/>
      <c r="DJ34" s="624"/>
      <c r="DK34" s="625"/>
      <c r="DL34" s="632">
        <v>2503458</v>
      </c>
      <c r="DM34" s="624"/>
      <c r="DN34" s="624"/>
      <c r="DO34" s="624"/>
      <c r="DP34" s="624"/>
      <c r="DQ34" s="624"/>
      <c r="DR34" s="624"/>
      <c r="DS34" s="624"/>
      <c r="DT34" s="624"/>
      <c r="DU34" s="624"/>
      <c r="DV34" s="625"/>
      <c r="DW34" s="628">
        <v>13.4</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1709116</v>
      </c>
      <c r="S35" s="624"/>
      <c r="T35" s="624"/>
      <c r="U35" s="624"/>
      <c r="V35" s="624"/>
      <c r="W35" s="624"/>
      <c r="X35" s="624"/>
      <c r="Y35" s="625"/>
      <c r="Z35" s="626">
        <v>4.8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40359</v>
      </c>
      <c r="CS35" s="655"/>
      <c r="CT35" s="655"/>
      <c r="CU35" s="655"/>
      <c r="CV35" s="655"/>
      <c r="CW35" s="655"/>
      <c r="CX35" s="655"/>
      <c r="CY35" s="656"/>
      <c r="CZ35" s="628">
        <v>0.1</v>
      </c>
      <c r="DA35" s="653"/>
      <c r="DB35" s="653"/>
      <c r="DC35" s="657"/>
      <c r="DD35" s="632">
        <v>20196</v>
      </c>
      <c r="DE35" s="655"/>
      <c r="DF35" s="655"/>
      <c r="DG35" s="655"/>
      <c r="DH35" s="655"/>
      <c r="DI35" s="655"/>
      <c r="DJ35" s="655"/>
      <c r="DK35" s="656"/>
      <c r="DL35" s="632">
        <v>19858</v>
      </c>
      <c r="DM35" s="655"/>
      <c r="DN35" s="655"/>
      <c r="DO35" s="655"/>
      <c r="DP35" s="655"/>
      <c r="DQ35" s="655"/>
      <c r="DR35" s="655"/>
      <c r="DS35" s="655"/>
      <c r="DT35" s="655"/>
      <c r="DU35" s="655"/>
      <c r="DV35" s="656"/>
      <c r="DW35" s="628">
        <v>0.1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1962391</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3968206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44043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5295512</v>
      </c>
      <c r="CS36" s="624"/>
      <c r="CT36" s="624"/>
      <c r="CU36" s="624"/>
      <c r="CV36" s="624"/>
      <c r="CW36" s="624"/>
      <c r="CX36" s="624"/>
      <c r="CY36" s="625"/>
      <c r="CZ36" s="628">
        <v>15.8</v>
      </c>
      <c r="DA36" s="653"/>
      <c r="DB36" s="653"/>
      <c r="DC36" s="657"/>
      <c r="DD36" s="632">
        <v>4661031</v>
      </c>
      <c r="DE36" s="624"/>
      <c r="DF36" s="624"/>
      <c r="DG36" s="624"/>
      <c r="DH36" s="624"/>
      <c r="DI36" s="624"/>
      <c r="DJ36" s="624"/>
      <c r="DK36" s="625"/>
      <c r="DL36" s="632">
        <v>2662791</v>
      </c>
      <c r="DM36" s="624"/>
      <c r="DN36" s="624"/>
      <c r="DO36" s="624"/>
      <c r="DP36" s="624"/>
      <c r="DQ36" s="624"/>
      <c r="DR36" s="624"/>
      <c r="DS36" s="624"/>
      <c r="DT36" s="624"/>
      <c r="DU36" s="624"/>
      <c r="DV36" s="625"/>
      <c r="DW36" s="628">
        <v>14.2</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499752</v>
      </c>
      <c r="S37" s="624"/>
      <c r="T37" s="624"/>
      <c r="U37" s="624"/>
      <c r="V37" s="624"/>
      <c r="W37" s="624"/>
      <c r="X37" s="624"/>
      <c r="Y37" s="625"/>
      <c r="Z37" s="626">
        <v>1.4</v>
      </c>
      <c r="AA37" s="626"/>
      <c r="AB37" s="626"/>
      <c r="AC37" s="626"/>
      <c r="AD37" s="627">
        <v>6785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1088732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24459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2059426</v>
      </c>
      <c r="CS37" s="655"/>
      <c r="CT37" s="655"/>
      <c r="CU37" s="655"/>
      <c r="CV37" s="655"/>
      <c r="CW37" s="655"/>
      <c r="CX37" s="655"/>
      <c r="CY37" s="656"/>
      <c r="CZ37" s="628">
        <v>6.1</v>
      </c>
      <c r="DA37" s="653"/>
      <c r="DB37" s="653"/>
      <c r="DC37" s="657"/>
      <c r="DD37" s="632">
        <v>2059275</v>
      </c>
      <c r="DE37" s="655"/>
      <c r="DF37" s="655"/>
      <c r="DG37" s="655"/>
      <c r="DH37" s="655"/>
      <c r="DI37" s="655"/>
      <c r="DJ37" s="655"/>
      <c r="DK37" s="656"/>
      <c r="DL37" s="632">
        <v>1506273</v>
      </c>
      <c r="DM37" s="655"/>
      <c r="DN37" s="655"/>
      <c r="DO37" s="655"/>
      <c r="DP37" s="655"/>
      <c r="DQ37" s="655"/>
      <c r="DR37" s="655"/>
      <c r="DS37" s="655"/>
      <c r="DT37" s="655"/>
      <c r="DU37" s="655"/>
      <c r="DV37" s="656"/>
      <c r="DW37" s="628">
        <v>8</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1217123</v>
      </c>
      <c r="S38" s="624"/>
      <c r="T38" s="624"/>
      <c r="U38" s="624"/>
      <c r="V38" s="624"/>
      <c r="W38" s="624"/>
      <c r="X38" s="624"/>
      <c r="Y38" s="625"/>
      <c r="Z38" s="626">
        <v>3.4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425317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8935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2768652</v>
      </c>
      <c r="CS38" s="624"/>
      <c r="CT38" s="624"/>
      <c r="CU38" s="624"/>
      <c r="CV38" s="624"/>
      <c r="CW38" s="624"/>
      <c r="CX38" s="624"/>
      <c r="CY38" s="625"/>
      <c r="CZ38" s="628">
        <v>8.3000000000000007</v>
      </c>
      <c r="DA38" s="653"/>
      <c r="DB38" s="653"/>
      <c r="DC38" s="657"/>
      <c r="DD38" s="632">
        <v>1917904</v>
      </c>
      <c r="DE38" s="624"/>
      <c r="DF38" s="624"/>
      <c r="DG38" s="624"/>
      <c r="DH38" s="624"/>
      <c r="DI38" s="624"/>
      <c r="DJ38" s="624"/>
      <c r="DK38" s="625"/>
      <c r="DL38" s="632">
        <v>1832802</v>
      </c>
      <c r="DM38" s="624"/>
      <c r="DN38" s="624"/>
      <c r="DO38" s="624"/>
      <c r="DP38" s="624"/>
      <c r="DQ38" s="624"/>
      <c r="DR38" s="624"/>
      <c r="DS38" s="624"/>
      <c r="DT38" s="624"/>
      <c r="DU38" s="624"/>
      <c r="DV38" s="625"/>
      <c r="DW38" s="628">
        <v>9.8000000000000007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66725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13145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1624541</v>
      </c>
      <c r="CS39" s="655"/>
      <c r="CT39" s="655"/>
      <c r="CU39" s="655"/>
      <c r="CV39" s="655"/>
      <c r="CW39" s="655"/>
      <c r="CX39" s="655"/>
      <c r="CY39" s="656"/>
      <c r="CZ39" s="628">
        <v>4.8</v>
      </c>
      <c r="DA39" s="653"/>
      <c r="DB39" s="653"/>
      <c r="DC39" s="657"/>
      <c r="DD39" s="632">
        <v>1568534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70923</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50304</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3000</v>
      </c>
      <c r="CS40" s="624"/>
      <c r="CT40" s="624"/>
      <c r="CU40" s="624"/>
      <c r="CV40" s="624"/>
      <c r="CW40" s="624"/>
      <c r="CX40" s="624"/>
      <c r="CY40" s="625"/>
      <c r="CZ40" s="628">
        <v>0</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35483568</v>
      </c>
      <c r="S41" s="696"/>
      <c r="T41" s="696"/>
      <c r="U41" s="696"/>
      <c r="V41" s="696"/>
      <c r="W41" s="696"/>
      <c r="X41" s="696"/>
      <c r="Y41" s="700"/>
      <c r="Z41" s="701">
        <v>100</v>
      </c>
      <c r="AA41" s="701"/>
      <c r="AB41" s="701"/>
      <c r="AC41" s="701"/>
      <c r="AD41" s="702">
        <v>18677237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445243</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1891885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337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1884993</v>
      </c>
      <c r="CS42" s="655"/>
      <c r="CT42" s="655"/>
      <c r="CU42" s="655"/>
      <c r="CV42" s="655"/>
      <c r="CW42" s="655"/>
      <c r="CX42" s="655"/>
      <c r="CY42" s="656"/>
      <c r="CZ42" s="628">
        <v>5.6</v>
      </c>
      <c r="DA42" s="653"/>
      <c r="DB42" s="653"/>
      <c r="DC42" s="657"/>
      <c r="DD42" s="632">
        <v>378323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30162</v>
      </c>
      <c r="CS43" s="655"/>
      <c r="CT43" s="655"/>
      <c r="CU43" s="655"/>
      <c r="CV43" s="655"/>
      <c r="CW43" s="655"/>
      <c r="CX43" s="655"/>
      <c r="CY43" s="656"/>
      <c r="CZ43" s="628">
        <v>0.1</v>
      </c>
      <c r="DA43" s="653"/>
      <c r="DB43" s="653"/>
      <c r="DC43" s="657"/>
      <c r="DD43" s="632">
        <v>7614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1802414</v>
      </c>
      <c r="CS44" s="624"/>
      <c r="CT44" s="624"/>
      <c r="CU44" s="624"/>
      <c r="CV44" s="624"/>
      <c r="CW44" s="624"/>
      <c r="CX44" s="624"/>
      <c r="CY44" s="625"/>
      <c r="CZ44" s="628">
        <v>5.4</v>
      </c>
      <c r="DA44" s="629"/>
      <c r="DB44" s="629"/>
      <c r="DC44" s="635"/>
      <c r="DD44" s="632">
        <v>357116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577321</v>
      </c>
      <c r="CS45" s="655"/>
      <c r="CT45" s="655"/>
      <c r="CU45" s="655"/>
      <c r="CV45" s="655"/>
      <c r="CW45" s="655"/>
      <c r="CX45" s="655"/>
      <c r="CY45" s="656"/>
      <c r="CZ45" s="628">
        <v>1.7</v>
      </c>
      <c r="DA45" s="653"/>
      <c r="DB45" s="653"/>
      <c r="DC45" s="657"/>
      <c r="DD45" s="632">
        <v>11285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1126151</v>
      </c>
      <c r="CS46" s="624"/>
      <c r="CT46" s="624"/>
      <c r="CU46" s="624"/>
      <c r="CV46" s="624"/>
      <c r="CW46" s="624"/>
      <c r="CX46" s="624"/>
      <c r="CY46" s="625"/>
      <c r="CZ46" s="628">
        <v>3.4</v>
      </c>
      <c r="DA46" s="629"/>
      <c r="DB46" s="629"/>
      <c r="DC46" s="635"/>
      <c r="DD46" s="632">
        <v>341877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82579</v>
      </c>
      <c r="CS47" s="655"/>
      <c r="CT47" s="655"/>
      <c r="CU47" s="655"/>
      <c r="CV47" s="655"/>
      <c r="CW47" s="655"/>
      <c r="CX47" s="655"/>
      <c r="CY47" s="656"/>
      <c r="CZ47" s="628">
        <v>0.2</v>
      </c>
      <c r="DA47" s="653"/>
      <c r="DB47" s="653"/>
      <c r="DC47" s="657"/>
      <c r="DD47" s="632">
        <v>21207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33499509</v>
      </c>
      <c r="CS49" s="682"/>
      <c r="CT49" s="682"/>
      <c r="CU49" s="682"/>
      <c r="CV49" s="682"/>
      <c r="CW49" s="682"/>
      <c r="CX49" s="682"/>
      <c r="CY49" s="711"/>
      <c r="CZ49" s="703">
        <v>100</v>
      </c>
      <c r="DA49" s="712"/>
      <c r="DB49" s="712"/>
      <c r="DC49" s="713"/>
      <c r="DD49" s="714">
        <v>22718886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U5Y0wJKXM1jzyVVkZml35NNk/48xcSiO+YPzvzYZS2eBM01zqMEVFBJSo8wi/5e+bkElZXBVhfaN22l8tXiWQ==" saltValue="KbYtKfGv8wzllRbecOcZ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35093</v>
      </c>
      <c r="R7" s="753"/>
      <c r="S7" s="753"/>
      <c r="T7" s="753"/>
      <c r="U7" s="753"/>
      <c r="V7" s="753">
        <v>33110</v>
      </c>
      <c r="W7" s="753"/>
      <c r="X7" s="753"/>
      <c r="Y7" s="753"/>
      <c r="Z7" s="753"/>
      <c r="AA7" s="753">
        <v>1983</v>
      </c>
      <c r="AB7" s="753"/>
      <c r="AC7" s="753"/>
      <c r="AD7" s="753"/>
      <c r="AE7" s="754"/>
      <c r="AF7" s="755">
        <v>1742</v>
      </c>
      <c r="AG7" s="756"/>
      <c r="AH7" s="756"/>
      <c r="AI7" s="756"/>
      <c r="AJ7" s="757"/>
      <c r="AK7" s="758">
        <v>1310</v>
      </c>
      <c r="AL7" s="759"/>
      <c r="AM7" s="759"/>
      <c r="AN7" s="759"/>
      <c r="AO7" s="759"/>
      <c r="AP7" s="759">
        <v>20153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12</v>
      </c>
      <c r="R8" s="784"/>
      <c r="S8" s="784"/>
      <c r="T8" s="784"/>
      <c r="U8" s="784"/>
      <c r="V8" s="784">
        <v>10</v>
      </c>
      <c r="W8" s="784"/>
      <c r="X8" s="784"/>
      <c r="Y8" s="784"/>
      <c r="Z8" s="784"/>
      <c r="AA8" s="784">
        <v>2</v>
      </c>
      <c r="AB8" s="784"/>
      <c r="AC8" s="784"/>
      <c r="AD8" s="784"/>
      <c r="AE8" s="785"/>
      <c r="AF8" s="786">
        <v>2</v>
      </c>
      <c r="AG8" s="787"/>
      <c r="AH8" s="787"/>
      <c r="AI8" s="787"/>
      <c r="AJ8" s="788"/>
      <c r="AK8" s="769">
        <v>3</v>
      </c>
      <c r="AL8" s="770"/>
      <c r="AM8" s="770"/>
      <c r="AN8" s="770"/>
      <c r="AO8" s="770"/>
      <c r="AP8" s="770" t="s">
        <v>553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35101</v>
      </c>
      <c r="R23" s="793"/>
      <c r="S23" s="793"/>
      <c r="T23" s="793"/>
      <c r="U23" s="793"/>
      <c r="V23" s="793">
        <v>33117</v>
      </c>
      <c r="W23" s="793"/>
      <c r="X23" s="793"/>
      <c r="Y23" s="793"/>
      <c r="Z23" s="793"/>
      <c r="AA23" s="793">
        <v>1984</v>
      </c>
      <c r="AB23" s="793"/>
      <c r="AC23" s="793"/>
      <c r="AD23" s="793"/>
      <c r="AE23" s="794"/>
      <c r="AF23" s="795">
        <v>1744</v>
      </c>
      <c r="AG23" s="793"/>
      <c r="AH23" s="793"/>
      <c r="AI23" s="793"/>
      <c r="AJ23" s="796"/>
      <c r="AK23" s="797"/>
      <c r="AL23" s="798"/>
      <c r="AM23" s="798"/>
      <c r="AN23" s="798"/>
      <c r="AO23" s="798"/>
      <c r="AP23" s="793">
        <v>20153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6618</v>
      </c>
      <c r="R28" s="823"/>
      <c r="S28" s="823"/>
      <c r="T28" s="823"/>
      <c r="U28" s="823"/>
      <c r="V28" s="823">
        <v>6574</v>
      </c>
      <c r="W28" s="823"/>
      <c r="X28" s="823"/>
      <c r="Y28" s="823"/>
      <c r="Z28" s="823"/>
      <c r="AA28" s="823">
        <v>44</v>
      </c>
      <c r="AB28" s="823"/>
      <c r="AC28" s="823"/>
      <c r="AD28" s="823"/>
      <c r="AE28" s="824"/>
      <c r="AF28" s="825">
        <v>44</v>
      </c>
      <c r="AG28" s="823"/>
      <c r="AH28" s="823"/>
      <c r="AI28" s="823"/>
      <c r="AJ28" s="826"/>
      <c r="AK28" s="827">
        <v>666</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1295</v>
      </c>
      <c r="R29" s="784"/>
      <c r="S29" s="784"/>
      <c r="T29" s="784"/>
      <c r="U29" s="784"/>
      <c r="V29" s="784">
        <v>1293</v>
      </c>
      <c r="W29" s="784"/>
      <c r="X29" s="784"/>
      <c r="Y29" s="784"/>
      <c r="Z29" s="784"/>
      <c r="AA29" s="784">
        <v>2</v>
      </c>
      <c r="AB29" s="784"/>
      <c r="AC29" s="784"/>
      <c r="AD29" s="784"/>
      <c r="AE29" s="785"/>
      <c r="AF29" s="786">
        <v>2</v>
      </c>
      <c r="AG29" s="787"/>
      <c r="AH29" s="787"/>
      <c r="AI29" s="787"/>
      <c r="AJ29" s="788"/>
      <c r="AK29" s="834">
        <v>296</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5825</v>
      </c>
      <c r="R30" s="784"/>
      <c r="S30" s="784"/>
      <c r="T30" s="784"/>
      <c r="U30" s="784"/>
      <c r="V30" s="784">
        <v>5722</v>
      </c>
      <c r="W30" s="784"/>
      <c r="X30" s="784"/>
      <c r="Y30" s="784"/>
      <c r="Z30" s="784"/>
      <c r="AA30" s="784">
        <v>103</v>
      </c>
      <c r="AB30" s="784"/>
      <c r="AC30" s="784"/>
      <c r="AD30" s="784"/>
      <c r="AE30" s="785"/>
      <c r="AF30" s="786">
        <v>103</v>
      </c>
      <c r="AG30" s="787"/>
      <c r="AH30" s="787"/>
      <c r="AI30" s="787"/>
      <c r="AJ30" s="788"/>
      <c r="AK30" s="834">
        <v>1018</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17</v>
      </c>
      <c r="R31" s="784"/>
      <c r="S31" s="784"/>
      <c r="T31" s="784"/>
      <c r="U31" s="784"/>
      <c r="V31" s="784">
        <v>16</v>
      </c>
      <c r="W31" s="784"/>
      <c r="X31" s="784"/>
      <c r="Y31" s="784"/>
      <c r="Z31" s="784"/>
      <c r="AA31" s="784">
        <v>1</v>
      </c>
      <c r="AB31" s="784"/>
      <c r="AC31" s="784"/>
      <c r="AD31" s="784"/>
      <c r="AE31" s="785"/>
      <c r="AF31" s="786">
        <v>1</v>
      </c>
      <c r="AG31" s="787"/>
      <c r="AH31" s="787"/>
      <c r="AI31" s="787"/>
      <c r="AJ31" s="788"/>
      <c r="AK31" s="834">
        <v>3</v>
      </c>
      <c r="AL31" s="830"/>
      <c r="AM31" s="830"/>
      <c r="AN31" s="830"/>
      <c r="AO31" s="830"/>
      <c r="AP31" s="830" t="s">
        <v>553</v>
      </c>
      <c r="AQ31" s="830"/>
      <c r="AR31" s="830"/>
      <c r="AS31" s="830"/>
      <c r="AT31" s="830"/>
      <c r="AU31" s="830" t="s">
        <v>553</v>
      </c>
      <c r="AV31" s="830"/>
      <c r="AW31" s="830"/>
      <c r="AX31" s="830"/>
      <c r="AY31" s="830"/>
      <c r="AZ31" s="831" t="s">
        <v>553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953</v>
      </c>
      <c r="R32" s="784"/>
      <c r="S32" s="784"/>
      <c r="T32" s="784"/>
      <c r="U32" s="784"/>
      <c r="V32" s="784">
        <v>770</v>
      </c>
      <c r="W32" s="784"/>
      <c r="X32" s="784"/>
      <c r="Y32" s="784"/>
      <c r="Z32" s="784"/>
      <c r="AA32" s="784">
        <v>183</v>
      </c>
      <c r="AB32" s="784"/>
      <c r="AC32" s="784"/>
      <c r="AD32" s="784"/>
      <c r="AE32" s="785"/>
      <c r="AF32" s="786">
        <v>1293</v>
      </c>
      <c r="AG32" s="787"/>
      <c r="AH32" s="787"/>
      <c r="AI32" s="787"/>
      <c r="AJ32" s="788"/>
      <c r="AK32" s="834">
        <v>11</v>
      </c>
      <c r="AL32" s="830"/>
      <c r="AM32" s="830"/>
      <c r="AN32" s="830"/>
      <c r="AO32" s="830"/>
      <c r="AP32" s="830">
        <v>209</v>
      </c>
      <c r="AQ32" s="830"/>
      <c r="AR32" s="830"/>
      <c r="AS32" s="830"/>
      <c r="AT32" s="830"/>
      <c r="AU32" s="830">
        <v>3</v>
      </c>
      <c r="AV32" s="830"/>
      <c r="AW32" s="830"/>
      <c r="AX32" s="830"/>
      <c r="AY32" s="830"/>
      <c r="AZ32" s="831" t="s">
        <v>553</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96</v>
      </c>
      <c r="R33" s="784"/>
      <c r="S33" s="784"/>
      <c r="T33" s="784"/>
      <c r="U33" s="784"/>
      <c r="V33" s="784">
        <v>94</v>
      </c>
      <c r="W33" s="784"/>
      <c r="X33" s="784"/>
      <c r="Y33" s="784"/>
      <c r="Z33" s="784"/>
      <c r="AA33" s="784">
        <v>2</v>
      </c>
      <c r="AB33" s="784"/>
      <c r="AC33" s="784"/>
      <c r="AD33" s="784"/>
      <c r="AE33" s="785"/>
      <c r="AF33" s="786">
        <v>21</v>
      </c>
      <c r="AG33" s="787"/>
      <c r="AH33" s="787"/>
      <c r="AI33" s="787"/>
      <c r="AJ33" s="788"/>
      <c r="AK33" s="834">
        <v>53</v>
      </c>
      <c r="AL33" s="830"/>
      <c r="AM33" s="830"/>
      <c r="AN33" s="830"/>
      <c r="AO33" s="830"/>
      <c r="AP33" s="830">
        <v>153</v>
      </c>
      <c r="AQ33" s="830"/>
      <c r="AR33" s="830"/>
      <c r="AS33" s="830"/>
      <c r="AT33" s="830"/>
      <c r="AU33" s="830">
        <v>131</v>
      </c>
      <c r="AV33" s="830"/>
      <c r="AW33" s="830"/>
      <c r="AX33" s="830"/>
      <c r="AY33" s="830"/>
      <c r="AZ33" s="831" t="s">
        <v>553</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1715</v>
      </c>
      <c r="R34" s="784"/>
      <c r="S34" s="784"/>
      <c r="T34" s="784"/>
      <c r="U34" s="784"/>
      <c r="V34" s="784">
        <v>1633</v>
      </c>
      <c r="W34" s="784"/>
      <c r="X34" s="784"/>
      <c r="Y34" s="784"/>
      <c r="Z34" s="784"/>
      <c r="AA34" s="784">
        <v>82</v>
      </c>
      <c r="AB34" s="784"/>
      <c r="AC34" s="784"/>
      <c r="AD34" s="784"/>
      <c r="AE34" s="785"/>
      <c r="AF34" s="786">
        <v>627</v>
      </c>
      <c r="AG34" s="787"/>
      <c r="AH34" s="787"/>
      <c r="AI34" s="787"/>
      <c r="AJ34" s="788"/>
      <c r="AK34" s="834">
        <v>761</v>
      </c>
      <c r="AL34" s="830"/>
      <c r="AM34" s="830"/>
      <c r="AN34" s="830"/>
      <c r="AO34" s="830"/>
      <c r="AP34" s="830">
        <v>10172</v>
      </c>
      <c r="AQ34" s="830"/>
      <c r="AR34" s="830"/>
      <c r="AS34" s="830"/>
      <c r="AT34" s="830"/>
      <c r="AU34" s="830">
        <v>7924</v>
      </c>
      <c r="AV34" s="830"/>
      <c r="AW34" s="830"/>
      <c r="AX34" s="830"/>
      <c r="AY34" s="830"/>
      <c r="AZ34" s="831" t="s">
        <v>553</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v>28</v>
      </c>
      <c r="R35" s="784"/>
      <c r="S35" s="784"/>
      <c r="T35" s="784"/>
      <c r="U35" s="784"/>
      <c r="V35" s="784">
        <v>27</v>
      </c>
      <c r="W35" s="784"/>
      <c r="X35" s="784"/>
      <c r="Y35" s="784"/>
      <c r="Z35" s="784"/>
      <c r="AA35" s="784">
        <v>1</v>
      </c>
      <c r="AB35" s="784"/>
      <c r="AC35" s="784"/>
      <c r="AD35" s="784"/>
      <c r="AE35" s="785"/>
      <c r="AF35" s="786">
        <v>5</v>
      </c>
      <c r="AG35" s="787"/>
      <c r="AH35" s="787"/>
      <c r="AI35" s="787"/>
      <c r="AJ35" s="788"/>
      <c r="AK35" s="834">
        <v>18</v>
      </c>
      <c r="AL35" s="830"/>
      <c r="AM35" s="830"/>
      <c r="AN35" s="830"/>
      <c r="AO35" s="830"/>
      <c r="AP35" s="830">
        <v>79</v>
      </c>
      <c r="AQ35" s="830"/>
      <c r="AR35" s="830"/>
      <c r="AS35" s="830"/>
      <c r="AT35" s="830"/>
      <c r="AU35" s="830">
        <v>69</v>
      </c>
      <c r="AV35" s="830"/>
      <c r="AW35" s="830"/>
      <c r="AX35" s="830"/>
      <c r="AY35" s="830"/>
      <c r="AZ35" s="831" t="s">
        <v>553</v>
      </c>
      <c r="BA35" s="831"/>
      <c r="BB35" s="831"/>
      <c r="BC35" s="831"/>
      <c r="BD35" s="831"/>
      <c r="BE35" s="832" t="s">
        <v>394</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398</v>
      </c>
      <c r="C36" s="781"/>
      <c r="D36" s="781"/>
      <c r="E36" s="781"/>
      <c r="F36" s="781"/>
      <c r="G36" s="781"/>
      <c r="H36" s="781"/>
      <c r="I36" s="781"/>
      <c r="J36" s="781"/>
      <c r="K36" s="781"/>
      <c r="L36" s="781"/>
      <c r="M36" s="781"/>
      <c r="N36" s="781"/>
      <c r="O36" s="781"/>
      <c r="P36" s="782"/>
      <c r="Q36" s="783">
        <v>9</v>
      </c>
      <c r="R36" s="784"/>
      <c r="S36" s="784"/>
      <c r="T36" s="784"/>
      <c r="U36" s="784"/>
      <c r="V36" s="784">
        <v>8</v>
      </c>
      <c r="W36" s="784"/>
      <c r="X36" s="784"/>
      <c r="Y36" s="784"/>
      <c r="Z36" s="784"/>
      <c r="AA36" s="784">
        <v>1</v>
      </c>
      <c r="AB36" s="784"/>
      <c r="AC36" s="784"/>
      <c r="AD36" s="784"/>
      <c r="AE36" s="785"/>
      <c r="AF36" s="786">
        <v>1</v>
      </c>
      <c r="AG36" s="787"/>
      <c r="AH36" s="787"/>
      <c r="AI36" s="787"/>
      <c r="AJ36" s="788"/>
      <c r="AK36" s="834">
        <v>6</v>
      </c>
      <c r="AL36" s="830"/>
      <c r="AM36" s="830"/>
      <c r="AN36" s="830"/>
      <c r="AO36" s="830"/>
      <c r="AP36" s="830">
        <v>0</v>
      </c>
      <c r="AQ36" s="830"/>
      <c r="AR36" s="830"/>
      <c r="AS36" s="830"/>
      <c r="AT36" s="830"/>
      <c r="AU36" s="830">
        <v>0</v>
      </c>
      <c r="AV36" s="830"/>
      <c r="AW36" s="830"/>
      <c r="AX36" s="830"/>
      <c r="AY36" s="830"/>
      <c r="AZ36" s="831" t="s">
        <v>553</v>
      </c>
      <c r="BA36" s="831"/>
      <c r="BB36" s="831"/>
      <c r="BC36" s="831"/>
      <c r="BD36" s="831"/>
      <c r="BE36" s="832" t="s">
        <v>399</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400</v>
      </c>
      <c r="C37" s="781"/>
      <c r="D37" s="781"/>
      <c r="E37" s="781"/>
      <c r="F37" s="781"/>
      <c r="G37" s="781"/>
      <c r="H37" s="781"/>
      <c r="I37" s="781"/>
      <c r="J37" s="781"/>
      <c r="K37" s="781"/>
      <c r="L37" s="781"/>
      <c r="M37" s="781"/>
      <c r="N37" s="781"/>
      <c r="O37" s="781"/>
      <c r="P37" s="782"/>
      <c r="Q37" s="783">
        <v>425</v>
      </c>
      <c r="R37" s="784"/>
      <c r="S37" s="784"/>
      <c r="T37" s="784"/>
      <c r="U37" s="784"/>
      <c r="V37" s="784">
        <v>257</v>
      </c>
      <c r="W37" s="784"/>
      <c r="X37" s="784"/>
      <c r="Y37" s="784"/>
      <c r="Z37" s="784"/>
      <c r="AA37" s="784">
        <v>168</v>
      </c>
      <c r="AB37" s="784"/>
      <c r="AC37" s="784"/>
      <c r="AD37" s="784"/>
      <c r="AE37" s="785"/>
      <c r="AF37" s="786" t="s">
        <v>122</v>
      </c>
      <c r="AG37" s="787"/>
      <c r="AH37" s="787"/>
      <c r="AI37" s="787"/>
      <c r="AJ37" s="788"/>
      <c r="AK37" s="834">
        <v>425</v>
      </c>
      <c r="AL37" s="830"/>
      <c r="AM37" s="830"/>
      <c r="AN37" s="830"/>
      <c r="AO37" s="830"/>
      <c r="AP37" s="830" t="s">
        <v>553</v>
      </c>
      <c r="AQ37" s="830"/>
      <c r="AR37" s="830"/>
      <c r="AS37" s="830"/>
      <c r="AT37" s="830"/>
      <c r="AU37" s="830" t="s">
        <v>553</v>
      </c>
      <c r="AV37" s="830"/>
      <c r="AW37" s="830"/>
      <c r="AX37" s="830"/>
      <c r="AY37" s="830"/>
      <c r="AZ37" s="831" t="s">
        <v>553</v>
      </c>
      <c r="BA37" s="831"/>
      <c r="BB37" s="831"/>
      <c r="BC37" s="831"/>
      <c r="BD37" s="831"/>
      <c r="BE37" s="832" t="s">
        <v>399</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2096</v>
      </c>
      <c r="AG63" s="844"/>
      <c r="AH63" s="844"/>
      <c r="AI63" s="844"/>
      <c r="AJ63" s="845"/>
      <c r="AK63" s="846"/>
      <c r="AL63" s="841"/>
      <c r="AM63" s="841"/>
      <c r="AN63" s="841"/>
      <c r="AO63" s="841"/>
      <c r="AP63" s="844">
        <v>10614</v>
      </c>
      <c r="AQ63" s="844"/>
      <c r="AR63" s="844"/>
      <c r="AS63" s="844"/>
      <c r="AT63" s="844"/>
      <c r="AU63" s="844">
        <v>8126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51</v>
      </c>
      <c r="R68" s="866"/>
      <c r="S68" s="866"/>
      <c r="T68" s="866"/>
      <c r="U68" s="866"/>
      <c r="V68" s="866">
        <v>49</v>
      </c>
      <c r="W68" s="866"/>
      <c r="X68" s="866"/>
      <c r="Y68" s="866"/>
      <c r="Z68" s="866"/>
      <c r="AA68" s="866">
        <v>2</v>
      </c>
      <c r="AB68" s="866"/>
      <c r="AC68" s="866"/>
      <c r="AD68" s="866"/>
      <c r="AE68" s="866"/>
      <c r="AF68" s="866">
        <v>2</v>
      </c>
      <c r="AG68" s="866"/>
      <c r="AH68" s="866"/>
      <c r="AI68" s="866"/>
      <c r="AJ68" s="866"/>
      <c r="AK68" s="866" t="s">
        <v>570</v>
      </c>
      <c r="AL68" s="866"/>
      <c r="AM68" s="866"/>
      <c r="AN68" s="866"/>
      <c r="AO68" s="866"/>
      <c r="AP68" s="866" t="s">
        <v>570</v>
      </c>
      <c r="AQ68" s="866"/>
      <c r="AR68" s="866"/>
      <c r="AS68" s="866"/>
      <c r="AT68" s="866"/>
      <c r="AU68" s="866" t="s">
        <v>570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4002</v>
      </c>
      <c r="R69" s="830"/>
      <c r="S69" s="830"/>
      <c r="T69" s="830"/>
      <c r="U69" s="830"/>
      <c r="V69" s="830">
        <v>3944</v>
      </c>
      <c r="W69" s="830"/>
      <c r="X69" s="830"/>
      <c r="Y69" s="830"/>
      <c r="Z69" s="830"/>
      <c r="AA69" s="830">
        <v>58</v>
      </c>
      <c r="AB69" s="830"/>
      <c r="AC69" s="830"/>
      <c r="AD69" s="830"/>
      <c r="AE69" s="830"/>
      <c r="AF69" s="830">
        <v>49</v>
      </c>
      <c r="AG69" s="830"/>
      <c r="AH69" s="830"/>
      <c r="AI69" s="830"/>
      <c r="AJ69" s="830"/>
      <c r="AK69" s="830">
        <v>350</v>
      </c>
      <c r="AL69" s="830"/>
      <c r="AM69" s="830"/>
      <c r="AN69" s="830"/>
      <c r="AO69" s="830"/>
      <c r="AP69" s="830">
        <v>917</v>
      </c>
      <c r="AQ69" s="830"/>
      <c r="AR69" s="830"/>
      <c r="AS69" s="830"/>
      <c r="AT69" s="830"/>
      <c r="AU69" s="830">
        <v>173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28</v>
      </c>
      <c r="R70" s="830"/>
      <c r="S70" s="830"/>
      <c r="T70" s="830"/>
      <c r="U70" s="830"/>
      <c r="V70" s="830">
        <v>26</v>
      </c>
      <c r="W70" s="830"/>
      <c r="X70" s="830"/>
      <c r="Y70" s="830"/>
      <c r="Z70" s="830"/>
      <c r="AA70" s="830">
        <v>2</v>
      </c>
      <c r="AB70" s="830"/>
      <c r="AC70" s="830"/>
      <c r="AD70" s="830"/>
      <c r="AE70" s="830"/>
      <c r="AF70" s="830">
        <v>2</v>
      </c>
      <c r="AG70" s="830"/>
      <c r="AH70" s="830"/>
      <c r="AI70" s="830"/>
      <c r="AJ70" s="830"/>
      <c r="AK70" s="830" t="s">
        <v>570</v>
      </c>
      <c r="AL70" s="830"/>
      <c r="AM70" s="830"/>
      <c r="AN70" s="830"/>
      <c r="AO70" s="830"/>
      <c r="AP70" s="830" t="s">
        <v>570</v>
      </c>
      <c r="AQ70" s="830"/>
      <c r="AR70" s="830"/>
      <c r="AS70" s="830"/>
      <c r="AT70" s="830"/>
      <c r="AU70" s="830" t="s">
        <v>570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557</v>
      </c>
      <c r="C71" s="874"/>
      <c r="D71" s="874"/>
      <c r="E71" s="874"/>
      <c r="F71" s="874"/>
      <c r="G71" s="874"/>
      <c r="H71" s="874"/>
      <c r="I71" s="874"/>
      <c r="J71" s="874"/>
      <c r="K71" s="874"/>
      <c r="L71" s="874"/>
      <c r="M71" s="874"/>
      <c r="N71" s="874"/>
      <c r="O71" s="874"/>
      <c r="P71" s="875"/>
      <c r="Q71" s="876">
        <v>67</v>
      </c>
      <c r="R71" s="830"/>
      <c r="S71" s="830"/>
      <c r="T71" s="830"/>
      <c r="U71" s="830"/>
      <c r="V71" s="830">
        <v>63</v>
      </c>
      <c r="W71" s="830"/>
      <c r="X71" s="830"/>
      <c r="Y71" s="830"/>
      <c r="Z71" s="830"/>
      <c r="AA71" s="830">
        <v>4</v>
      </c>
      <c r="AB71" s="830"/>
      <c r="AC71" s="830"/>
      <c r="AD71" s="830"/>
      <c r="AE71" s="830"/>
      <c r="AF71" s="830">
        <v>4</v>
      </c>
      <c r="AG71" s="830"/>
      <c r="AH71" s="830"/>
      <c r="AI71" s="830"/>
      <c r="AJ71" s="830"/>
      <c r="AK71" s="830" t="s">
        <v>570</v>
      </c>
      <c r="AL71" s="830"/>
      <c r="AM71" s="830"/>
      <c r="AN71" s="830"/>
      <c r="AO71" s="830"/>
      <c r="AP71" s="830" t="s">
        <v>570</v>
      </c>
      <c r="AQ71" s="830"/>
      <c r="AR71" s="830"/>
      <c r="AS71" s="830"/>
      <c r="AT71" s="830"/>
      <c r="AU71" s="830" t="s">
        <v>570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558</v>
      </c>
      <c r="C72" s="874"/>
      <c r="D72" s="874"/>
      <c r="E72" s="874"/>
      <c r="F72" s="874"/>
      <c r="G72" s="874"/>
      <c r="H72" s="874"/>
      <c r="I72" s="874"/>
      <c r="J72" s="874"/>
      <c r="K72" s="874"/>
      <c r="L72" s="874"/>
      <c r="M72" s="874"/>
      <c r="N72" s="874"/>
      <c r="O72" s="874"/>
      <c r="P72" s="875"/>
      <c r="Q72" s="876">
        <v>1554</v>
      </c>
      <c r="R72" s="830"/>
      <c r="S72" s="830"/>
      <c r="T72" s="830"/>
      <c r="U72" s="830"/>
      <c r="V72" s="830">
        <v>1492</v>
      </c>
      <c r="W72" s="830"/>
      <c r="X72" s="830"/>
      <c r="Y72" s="830"/>
      <c r="Z72" s="830"/>
      <c r="AA72" s="830">
        <v>62</v>
      </c>
      <c r="AB72" s="830"/>
      <c r="AC72" s="830"/>
      <c r="AD72" s="830"/>
      <c r="AE72" s="830"/>
      <c r="AF72" s="830">
        <v>62</v>
      </c>
      <c r="AG72" s="830"/>
      <c r="AH72" s="830"/>
      <c r="AI72" s="830"/>
      <c r="AJ72" s="830"/>
      <c r="AK72" s="830">
        <v>0</v>
      </c>
      <c r="AL72" s="830"/>
      <c r="AM72" s="830"/>
      <c r="AN72" s="830"/>
      <c r="AO72" s="830"/>
      <c r="AP72" s="830">
        <v>1042</v>
      </c>
      <c r="AQ72" s="830"/>
      <c r="AR72" s="830"/>
      <c r="AS72" s="830"/>
      <c r="AT72" s="830"/>
      <c r="AU72" s="830">
        <v>219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559</v>
      </c>
      <c r="C73" s="874"/>
      <c r="D73" s="874"/>
      <c r="E73" s="874"/>
      <c r="F73" s="874"/>
      <c r="G73" s="874"/>
      <c r="H73" s="874"/>
      <c r="I73" s="874"/>
      <c r="J73" s="874"/>
      <c r="K73" s="874"/>
      <c r="L73" s="874"/>
      <c r="M73" s="874"/>
      <c r="N73" s="874"/>
      <c r="O73" s="874"/>
      <c r="P73" s="875"/>
      <c r="Q73" s="876">
        <v>11</v>
      </c>
      <c r="R73" s="830"/>
      <c r="S73" s="830"/>
      <c r="T73" s="830"/>
      <c r="U73" s="830"/>
      <c r="V73" s="830">
        <v>9</v>
      </c>
      <c r="W73" s="830"/>
      <c r="X73" s="830"/>
      <c r="Y73" s="830"/>
      <c r="Z73" s="830"/>
      <c r="AA73" s="830">
        <v>2</v>
      </c>
      <c r="AB73" s="830"/>
      <c r="AC73" s="830"/>
      <c r="AD73" s="830"/>
      <c r="AE73" s="830"/>
      <c r="AF73" s="830">
        <v>2</v>
      </c>
      <c r="AG73" s="830"/>
      <c r="AH73" s="830"/>
      <c r="AI73" s="830"/>
      <c r="AJ73" s="830"/>
      <c r="AK73" s="830" t="s">
        <v>570</v>
      </c>
      <c r="AL73" s="830"/>
      <c r="AM73" s="830"/>
      <c r="AN73" s="830"/>
      <c r="AO73" s="830"/>
      <c r="AP73" s="830" t="s">
        <v>570</v>
      </c>
      <c r="AQ73" s="830"/>
      <c r="AR73" s="830"/>
      <c r="AS73" s="830"/>
      <c r="AT73" s="830"/>
      <c r="AU73" s="830" t="s">
        <v>570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560</v>
      </c>
      <c r="C74" s="874"/>
      <c r="D74" s="874"/>
      <c r="E74" s="874"/>
      <c r="F74" s="874"/>
      <c r="G74" s="874"/>
      <c r="H74" s="874"/>
      <c r="I74" s="874"/>
      <c r="J74" s="874"/>
      <c r="K74" s="874"/>
      <c r="L74" s="874"/>
      <c r="M74" s="874"/>
      <c r="N74" s="874"/>
      <c r="O74" s="874"/>
      <c r="P74" s="875"/>
      <c r="Q74" s="876">
        <v>29</v>
      </c>
      <c r="R74" s="830"/>
      <c r="S74" s="830"/>
      <c r="T74" s="830"/>
      <c r="U74" s="830"/>
      <c r="V74" s="830">
        <v>26</v>
      </c>
      <c r="W74" s="830"/>
      <c r="X74" s="830"/>
      <c r="Y74" s="830"/>
      <c r="Z74" s="830"/>
      <c r="AA74" s="830">
        <v>2</v>
      </c>
      <c r="AB74" s="830"/>
      <c r="AC74" s="830"/>
      <c r="AD74" s="830"/>
      <c r="AE74" s="830"/>
      <c r="AF74" s="830">
        <v>2</v>
      </c>
      <c r="AG74" s="830"/>
      <c r="AH74" s="830"/>
      <c r="AI74" s="830"/>
      <c r="AJ74" s="830"/>
      <c r="AK74" s="830">
        <v>0</v>
      </c>
      <c r="AL74" s="830"/>
      <c r="AM74" s="830"/>
      <c r="AN74" s="830"/>
      <c r="AO74" s="830"/>
      <c r="AP74" s="830" t="s">
        <v>570</v>
      </c>
      <c r="AQ74" s="830"/>
      <c r="AR74" s="830"/>
      <c r="AS74" s="830"/>
      <c r="AT74" s="830"/>
      <c r="AU74" s="830" t="s">
        <v>570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561</v>
      </c>
      <c r="C75" s="874"/>
      <c r="D75" s="874"/>
      <c r="E75" s="874"/>
      <c r="F75" s="874"/>
      <c r="G75" s="874"/>
      <c r="H75" s="874"/>
      <c r="I75" s="874"/>
      <c r="J75" s="874"/>
      <c r="K75" s="874"/>
      <c r="L75" s="874"/>
      <c r="M75" s="874"/>
      <c r="N75" s="874"/>
      <c r="O75" s="874"/>
      <c r="P75" s="875"/>
      <c r="Q75" s="877">
        <v>51</v>
      </c>
      <c r="R75" s="878"/>
      <c r="S75" s="878"/>
      <c r="T75" s="878"/>
      <c r="U75" s="834"/>
      <c r="V75" s="879">
        <v>48</v>
      </c>
      <c r="W75" s="878"/>
      <c r="X75" s="878"/>
      <c r="Y75" s="878"/>
      <c r="Z75" s="834"/>
      <c r="AA75" s="879">
        <v>3</v>
      </c>
      <c r="AB75" s="878"/>
      <c r="AC75" s="878"/>
      <c r="AD75" s="878"/>
      <c r="AE75" s="834"/>
      <c r="AF75" s="879">
        <v>3</v>
      </c>
      <c r="AG75" s="878"/>
      <c r="AH75" s="878"/>
      <c r="AI75" s="878"/>
      <c r="AJ75" s="834"/>
      <c r="AK75" s="879">
        <v>0</v>
      </c>
      <c r="AL75" s="878"/>
      <c r="AM75" s="878"/>
      <c r="AN75" s="878"/>
      <c r="AO75" s="834"/>
      <c r="AP75" s="879" t="s">
        <v>570</v>
      </c>
      <c r="AQ75" s="878"/>
      <c r="AR75" s="878"/>
      <c r="AS75" s="878"/>
      <c r="AT75" s="834"/>
      <c r="AU75" s="879" t="s">
        <v>570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562</v>
      </c>
      <c r="C76" s="874"/>
      <c r="D76" s="874"/>
      <c r="E76" s="874"/>
      <c r="F76" s="874"/>
      <c r="G76" s="874"/>
      <c r="H76" s="874"/>
      <c r="I76" s="874"/>
      <c r="J76" s="874"/>
      <c r="K76" s="874"/>
      <c r="L76" s="874"/>
      <c r="M76" s="874"/>
      <c r="N76" s="874"/>
      <c r="O76" s="874"/>
      <c r="P76" s="875"/>
      <c r="Q76" s="877">
        <v>262</v>
      </c>
      <c r="R76" s="878"/>
      <c r="S76" s="878"/>
      <c r="T76" s="878"/>
      <c r="U76" s="834"/>
      <c r="V76" s="879">
        <v>256</v>
      </c>
      <c r="W76" s="878"/>
      <c r="X76" s="878"/>
      <c r="Y76" s="878"/>
      <c r="Z76" s="834"/>
      <c r="AA76" s="879">
        <v>5</v>
      </c>
      <c r="AB76" s="878"/>
      <c r="AC76" s="878"/>
      <c r="AD76" s="878"/>
      <c r="AE76" s="834"/>
      <c r="AF76" s="879">
        <v>5</v>
      </c>
      <c r="AG76" s="878"/>
      <c r="AH76" s="878"/>
      <c r="AI76" s="878"/>
      <c r="AJ76" s="834"/>
      <c r="AK76" s="879">
        <v>0</v>
      </c>
      <c r="AL76" s="878"/>
      <c r="AM76" s="878"/>
      <c r="AN76" s="878"/>
      <c r="AO76" s="834"/>
      <c r="AP76" s="879" t="s">
        <v>570</v>
      </c>
      <c r="AQ76" s="878"/>
      <c r="AR76" s="878"/>
      <c r="AS76" s="878"/>
      <c r="AT76" s="834"/>
      <c r="AU76" s="879" t="s">
        <v>570</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567</v>
      </c>
      <c r="C77" s="874"/>
      <c r="D77" s="874"/>
      <c r="E77" s="874"/>
      <c r="F77" s="874"/>
      <c r="G77" s="874"/>
      <c r="H77" s="874"/>
      <c r="I77" s="874"/>
      <c r="J77" s="874"/>
      <c r="K77" s="874"/>
      <c r="L77" s="874"/>
      <c r="M77" s="874"/>
      <c r="N77" s="874"/>
      <c r="O77" s="874"/>
      <c r="P77" s="875"/>
      <c r="Q77" s="877">
        <v>6319</v>
      </c>
      <c r="R77" s="878"/>
      <c r="S77" s="878"/>
      <c r="T77" s="878"/>
      <c r="U77" s="834"/>
      <c r="V77" s="879">
        <v>6230</v>
      </c>
      <c r="W77" s="878"/>
      <c r="X77" s="878"/>
      <c r="Y77" s="878"/>
      <c r="Z77" s="834"/>
      <c r="AA77" s="879">
        <v>89</v>
      </c>
      <c r="AB77" s="878"/>
      <c r="AC77" s="878"/>
      <c r="AD77" s="878"/>
      <c r="AE77" s="834"/>
      <c r="AF77" s="879">
        <v>88</v>
      </c>
      <c r="AG77" s="878"/>
      <c r="AH77" s="878"/>
      <c r="AI77" s="878"/>
      <c r="AJ77" s="834"/>
      <c r="AK77" s="879">
        <v>77</v>
      </c>
      <c r="AL77" s="878"/>
      <c r="AM77" s="878"/>
      <c r="AN77" s="878"/>
      <c r="AO77" s="834"/>
      <c r="AP77" s="879">
        <v>2877</v>
      </c>
      <c r="AQ77" s="878"/>
      <c r="AR77" s="878"/>
      <c r="AS77" s="878"/>
      <c r="AT77" s="834"/>
      <c r="AU77" s="879">
        <v>247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563</v>
      </c>
      <c r="C78" s="874"/>
      <c r="D78" s="874"/>
      <c r="E78" s="874"/>
      <c r="F78" s="874"/>
      <c r="G78" s="874"/>
      <c r="H78" s="874"/>
      <c r="I78" s="874"/>
      <c r="J78" s="874"/>
      <c r="K78" s="874"/>
      <c r="L78" s="874"/>
      <c r="M78" s="874"/>
      <c r="N78" s="874"/>
      <c r="O78" s="874"/>
      <c r="P78" s="875"/>
      <c r="Q78" s="876">
        <v>82</v>
      </c>
      <c r="R78" s="830"/>
      <c r="S78" s="830"/>
      <c r="T78" s="830"/>
      <c r="U78" s="830"/>
      <c r="V78" s="830">
        <v>80</v>
      </c>
      <c r="W78" s="830"/>
      <c r="X78" s="830"/>
      <c r="Y78" s="830"/>
      <c r="Z78" s="830"/>
      <c r="AA78" s="830">
        <v>2</v>
      </c>
      <c r="AB78" s="830"/>
      <c r="AC78" s="830"/>
      <c r="AD78" s="830"/>
      <c r="AE78" s="830"/>
      <c r="AF78" s="830">
        <v>2</v>
      </c>
      <c r="AG78" s="830"/>
      <c r="AH78" s="830"/>
      <c r="AI78" s="830"/>
      <c r="AJ78" s="830"/>
      <c r="AK78" s="830">
        <v>9</v>
      </c>
      <c r="AL78" s="830"/>
      <c r="AM78" s="830"/>
      <c r="AN78" s="830"/>
      <c r="AO78" s="830"/>
      <c r="AP78" s="830" t="s">
        <v>570</v>
      </c>
      <c r="AQ78" s="830"/>
      <c r="AR78" s="830"/>
      <c r="AS78" s="830"/>
      <c r="AT78" s="830"/>
      <c r="AU78" s="830" t="s">
        <v>570</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564</v>
      </c>
      <c r="C79" s="874"/>
      <c r="D79" s="874"/>
      <c r="E79" s="874"/>
      <c r="F79" s="874"/>
      <c r="G79" s="874"/>
      <c r="H79" s="874"/>
      <c r="I79" s="874"/>
      <c r="J79" s="874"/>
      <c r="K79" s="874"/>
      <c r="L79" s="874"/>
      <c r="M79" s="874"/>
      <c r="N79" s="874"/>
      <c r="O79" s="874"/>
      <c r="P79" s="875"/>
      <c r="Q79" s="876">
        <v>2267</v>
      </c>
      <c r="R79" s="830"/>
      <c r="S79" s="830"/>
      <c r="T79" s="830"/>
      <c r="U79" s="830"/>
      <c r="V79" s="830">
        <v>2237</v>
      </c>
      <c r="W79" s="830"/>
      <c r="X79" s="830"/>
      <c r="Y79" s="830"/>
      <c r="Z79" s="830"/>
      <c r="AA79" s="830">
        <v>30</v>
      </c>
      <c r="AB79" s="830"/>
      <c r="AC79" s="830"/>
      <c r="AD79" s="830"/>
      <c r="AE79" s="830"/>
      <c r="AF79" s="830">
        <v>30</v>
      </c>
      <c r="AG79" s="830"/>
      <c r="AH79" s="830"/>
      <c r="AI79" s="830"/>
      <c r="AJ79" s="830"/>
      <c r="AK79" s="830">
        <v>47</v>
      </c>
      <c r="AL79" s="830"/>
      <c r="AM79" s="830"/>
      <c r="AN79" s="830"/>
      <c r="AO79" s="830"/>
      <c r="AP79" s="830">
        <v>2110</v>
      </c>
      <c r="AQ79" s="830"/>
      <c r="AR79" s="830"/>
      <c r="AS79" s="830"/>
      <c r="AT79" s="830"/>
      <c r="AU79" s="830">
        <v>97</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565</v>
      </c>
      <c r="C80" s="874"/>
      <c r="D80" s="874"/>
      <c r="E80" s="874"/>
      <c r="F80" s="874"/>
      <c r="G80" s="874"/>
      <c r="H80" s="874"/>
      <c r="I80" s="874"/>
      <c r="J80" s="874"/>
      <c r="K80" s="874"/>
      <c r="L80" s="874"/>
      <c r="M80" s="874"/>
      <c r="N80" s="874"/>
      <c r="O80" s="874"/>
      <c r="P80" s="875"/>
      <c r="Q80" s="876">
        <v>2022</v>
      </c>
      <c r="R80" s="830"/>
      <c r="S80" s="830"/>
      <c r="T80" s="830"/>
      <c r="U80" s="830"/>
      <c r="V80" s="830">
        <v>1880</v>
      </c>
      <c r="W80" s="830"/>
      <c r="X80" s="830"/>
      <c r="Y80" s="830"/>
      <c r="Z80" s="830"/>
      <c r="AA80" s="830">
        <v>142</v>
      </c>
      <c r="AB80" s="830"/>
      <c r="AC80" s="830"/>
      <c r="AD80" s="830"/>
      <c r="AE80" s="830"/>
      <c r="AF80" s="830">
        <v>32</v>
      </c>
      <c r="AG80" s="830"/>
      <c r="AH80" s="830"/>
      <c r="AI80" s="830"/>
      <c r="AJ80" s="830"/>
      <c r="AK80" s="830">
        <v>2</v>
      </c>
      <c r="AL80" s="830"/>
      <c r="AM80" s="830"/>
      <c r="AN80" s="830"/>
      <c r="AO80" s="830"/>
      <c r="AP80" s="830">
        <v>5</v>
      </c>
      <c r="AQ80" s="830"/>
      <c r="AR80" s="830"/>
      <c r="AS80" s="830"/>
      <c r="AT80" s="830"/>
      <c r="AU80" s="830">
        <v>1</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566</v>
      </c>
      <c r="C81" s="874"/>
      <c r="D81" s="874"/>
      <c r="E81" s="874"/>
      <c r="F81" s="874"/>
      <c r="G81" s="874"/>
      <c r="H81" s="874"/>
      <c r="I81" s="874"/>
      <c r="J81" s="874"/>
      <c r="K81" s="874"/>
      <c r="L81" s="874"/>
      <c r="M81" s="874"/>
      <c r="N81" s="874"/>
      <c r="O81" s="874"/>
      <c r="P81" s="875"/>
      <c r="Q81" s="876">
        <v>310</v>
      </c>
      <c r="R81" s="830"/>
      <c r="S81" s="830"/>
      <c r="T81" s="830"/>
      <c r="U81" s="830"/>
      <c r="V81" s="830">
        <v>186</v>
      </c>
      <c r="W81" s="830"/>
      <c r="X81" s="830"/>
      <c r="Y81" s="830"/>
      <c r="Z81" s="830"/>
      <c r="AA81" s="830">
        <v>124</v>
      </c>
      <c r="AB81" s="830"/>
      <c r="AC81" s="830"/>
      <c r="AD81" s="830"/>
      <c r="AE81" s="830"/>
      <c r="AF81" s="830">
        <v>124</v>
      </c>
      <c r="AG81" s="830"/>
      <c r="AH81" s="830"/>
      <c r="AI81" s="830"/>
      <c r="AJ81" s="830"/>
      <c r="AK81" s="830">
        <v>11</v>
      </c>
      <c r="AL81" s="830"/>
      <c r="AM81" s="830"/>
      <c r="AN81" s="830"/>
      <c r="AO81" s="830"/>
      <c r="AP81" s="830" t="s">
        <v>570</v>
      </c>
      <c r="AQ81" s="830"/>
      <c r="AR81" s="830"/>
      <c r="AS81" s="830"/>
      <c r="AT81" s="830"/>
      <c r="AU81" s="830" t="s">
        <v>570</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t="s">
        <v>571</v>
      </c>
      <c r="C82" s="874"/>
      <c r="D82" s="874"/>
      <c r="E82" s="874"/>
      <c r="F82" s="874"/>
      <c r="G82" s="874"/>
      <c r="H82" s="874"/>
      <c r="I82" s="874"/>
      <c r="J82" s="874"/>
      <c r="K82" s="874"/>
      <c r="L82" s="874"/>
      <c r="M82" s="874"/>
      <c r="N82" s="874"/>
      <c r="O82" s="874"/>
      <c r="P82" s="875"/>
      <c r="Q82" s="876">
        <v>726</v>
      </c>
      <c r="R82" s="830"/>
      <c r="S82" s="830"/>
      <c r="T82" s="830"/>
      <c r="U82" s="830"/>
      <c r="V82" s="830">
        <v>692</v>
      </c>
      <c r="W82" s="830"/>
      <c r="X82" s="830"/>
      <c r="Y82" s="830"/>
      <c r="Z82" s="830"/>
      <c r="AA82" s="830">
        <v>34</v>
      </c>
      <c r="AB82" s="830"/>
      <c r="AC82" s="830"/>
      <c r="AD82" s="830"/>
      <c r="AE82" s="830"/>
      <c r="AF82" s="830">
        <v>34</v>
      </c>
      <c r="AG82" s="830"/>
      <c r="AH82" s="830"/>
      <c r="AI82" s="830"/>
      <c r="AJ82" s="830"/>
      <c r="AK82" s="830" t="s">
        <v>570</v>
      </c>
      <c r="AL82" s="830"/>
      <c r="AM82" s="830"/>
      <c r="AN82" s="830"/>
      <c r="AO82" s="830"/>
      <c r="AP82" s="830" t="s">
        <v>570</v>
      </c>
      <c r="AQ82" s="830"/>
      <c r="AR82" s="830"/>
      <c r="AS82" s="830"/>
      <c r="AT82" s="830"/>
      <c r="AU82" s="830" t="s">
        <v>570</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t="s">
        <v>572</v>
      </c>
      <c r="C83" s="874"/>
      <c r="D83" s="874"/>
      <c r="E83" s="874"/>
      <c r="F83" s="874"/>
      <c r="G83" s="874"/>
      <c r="H83" s="874"/>
      <c r="I83" s="874"/>
      <c r="J83" s="874"/>
      <c r="K83" s="874"/>
      <c r="L83" s="874"/>
      <c r="M83" s="874"/>
      <c r="N83" s="874"/>
      <c r="O83" s="874"/>
      <c r="P83" s="875"/>
      <c r="Q83" s="876">
        <v>120217</v>
      </c>
      <c r="R83" s="830"/>
      <c r="S83" s="830"/>
      <c r="T83" s="830"/>
      <c r="U83" s="830"/>
      <c r="V83" s="830">
        <v>117534</v>
      </c>
      <c r="W83" s="830"/>
      <c r="X83" s="830"/>
      <c r="Y83" s="830"/>
      <c r="Z83" s="830"/>
      <c r="AA83" s="830">
        <v>2683</v>
      </c>
      <c r="AB83" s="830"/>
      <c r="AC83" s="830"/>
      <c r="AD83" s="830"/>
      <c r="AE83" s="830"/>
      <c r="AF83" s="830">
        <v>2683</v>
      </c>
      <c r="AG83" s="830"/>
      <c r="AH83" s="830"/>
      <c r="AI83" s="830"/>
      <c r="AJ83" s="830"/>
      <c r="AK83" s="830">
        <v>452</v>
      </c>
      <c r="AL83" s="830"/>
      <c r="AM83" s="830"/>
      <c r="AN83" s="830"/>
      <c r="AO83" s="830"/>
      <c r="AP83" s="830" t="s">
        <v>570</v>
      </c>
      <c r="AQ83" s="830"/>
      <c r="AR83" s="830"/>
      <c r="AS83" s="830"/>
      <c r="AT83" s="830"/>
      <c r="AU83" s="830" t="s">
        <v>570</v>
      </c>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t="s">
        <v>568</v>
      </c>
      <c r="C84" s="874"/>
      <c r="D84" s="874"/>
      <c r="E84" s="874"/>
      <c r="F84" s="874"/>
      <c r="G84" s="874"/>
      <c r="H84" s="874"/>
      <c r="I84" s="874"/>
      <c r="J84" s="874"/>
      <c r="K84" s="874"/>
      <c r="L84" s="874"/>
      <c r="M84" s="874"/>
      <c r="N84" s="874"/>
      <c r="O84" s="874"/>
      <c r="P84" s="875"/>
      <c r="Q84" s="877">
        <v>1290</v>
      </c>
      <c r="R84" s="878"/>
      <c r="S84" s="878"/>
      <c r="T84" s="878"/>
      <c r="U84" s="834"/>
      <c r="V84" s="879">
        <v>1239</v>
      </c>
      <c r="W84" s="878"/>
      <c r="X84" s="878"/>
      <c r="Y84" s="878"/>
      <c r="Z84" s="834"/>
      <c r="AA84" s="879">
        <v>51</v>
      </c>
      <c r="AB84" s="878"/>
      <c r="AC84" s="878"/>
      <c r="AD84" s="878"/>
      <c r="AE84" s="834"/>
      <c r="AF84" s="879">
        <v>1843</v>
      </c>
      <c r="AG84" s="878"/>
      <c r="AH84" s="878"/>
      <c r="AI84" s="878"/>
      <c r="AJ84" s="834"/>
      <c r="AK84" s="879">
        <v>9</v>
      </c>
      <c r="AL84" s="878"/>
      <c r="AM84" s="878"/>
      <c r="AN84" s="878"/>
      <c r="AO84" s="834"/>
      <c r="AP84" s="879">
        <v>166</v>
      </c>
      <c r="AQ84" s="878"/>
      <c r="AR84" s="878"/>
      <c r="AS84" s="878"/>
      <c r="AT84" s="834"/>
      <c r="AU84" s="879">
        <v>0</v>
      </c>
      <c r="AV84" s="878"/>
      <c r="AW84" s="878"/>
      <c r="AX84" s="878"/>
      <c r="AY84" s="834"/>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t="s">
        <v>569</v>
      </c>
      <c r="C85" s="874"/>
      <c r="D85" s="874"/>
      <c r="E85" s="874"/>
      <c r="F85" s="874"/>
      <c r="G85" s="874"/>
      <c r="H85" s="874"/>
      <c r="I85" s="874"/>
      <c r="J85" s="874"/>
      <c r="K85" s="874"/>
      <c r="L85" s="874"/>
      <c r="M85" s="874"/>
      <c r="N85" s="874"/>
      <c r="O85" s="874"/>
      <c r="P85" s="875"/>
      <c r="Q85" s="877">
        <v>317</v>
      </c>
      <c r="R85" s="878"/>
      <c r="S85" s="878"/>
      <c r="T85" s="878"/>
      <c r="U85" s="834"/>
      <c r="V85" s="879">
        <v>268</v>
      </c>
      <c r="W85" s="878"/>
      <c r="X85" s="878"/>
      <c r="Y85" s="878"/>
      <c r="Z85" s="834"/>
      <c r="AA85" s="879">
        <v>49</v>
      </c>
      <c r="AB85" s="878"/>
      <c r="AC85" s="878"/>
      <c r="AD85" s="878"/>
      <c r="AE85" s="834"/>
      <c r="AF85" s="879">
        <v>48</v>
      </c>
      <c r="AG85" s="878"/>
      <c r="AH85" s="878"/>
      <c r="AI85" s="878"/>
      <c r="AJ85" s="834"/>
      <c r="AK85" s="879">
        <v>1</v>
      </c>
      <c r="AL85" s="878"/>
      <c r="AM85" s="878"/>
      <c r="AN85" s="878"/>
      <c r="AO85" s="834"/>
      <c r="AP85" s="879">
        <v>379</v>
      </c>
      <c r="AQ85" s="878"/>
      <c r="AR85" s="878"/>
      <c r="AS85" s="878"/>
      <c r="AT85" s="834"/>
      <c r="AU85" s="879">
        <v>84</v>
      </c>
      <c r="AV85" s="878"/>
      <c r="AW85" s="878"/>
      <c r="AX85" s="878"/>
      <c r="AY85" s="834"/>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5015</v>
      </c>
      <c r="AG88" s="844"/>
      <c r="AH88" s="844"/>
      <c r="AI88" s="844"/>
      <c r="AJ88" s="844"/>
      <c r="AK88" s="841"/>
      <c r="AL88" s="841"/>
      <c r="AM88" s="841"/>
      <c r="AN88" s="841"/>
      <c r="AO88" s="841"/>
      <c r="AP88" s="844">
        <v>7496</v>
      </c>
      <c r="AQ88" s="844"/>
      <c r="AR88" s="844"/>
      <c r="AS88" s="844"/>
      <c r="AT88" s="844"/>
      <c r="AU88" s="844">
        <v>821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18"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2663300</v>
      </c>
      <c r="AB110" s="900"/>
      <c r="AC110" s="900"/>
      <c r="AD110" s="900"/>
      <c r="AE110" s="901"/>
      <c r="AF110" s="902">
        <v>2594837</v>
      </c>
      <c r="AG110" s="900"/>
      <c r="AH110" s="900"/>
      <c r="AI110" s="900"/>
      <c r="AJ110" s="901"/>
      <c r="AK110" s="902">
        <v>2500925</v>
      </c>
      <c r="AL110" s="900"/>
      <c r="AM110" s="900"/>
      <c r="AN110" s="900"/>
      <c r="AO110" s="901"/>
      <c r="AP110" s="903">
        <v>15.8</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21573411</v>
      </c>
      <c r="BR110" s="931"/>
      <c r="BS110" s="931"/>
      <c r="BT110" s="931"/>
      <c r="BU110" s="931"/>
      <c r="BV110" s="931">
        <v>21366118</v>
      </c>
      <c r="BW110" s="931"/>
      <c r="BX110" s="931"/>
      <c r="BY110" s="931"/>
      <c r="BZ110" s="931"/>
      <c r="CA110" s="931">
        <v>20153109</v>
      </c>
      <c r="CB110" s="931"/>
      <c r="CC110" s="931"/>
      <c r="CD110" s="931"/>
      <c r="CE110" s="931"/>
      <c r="CF110" s="944">
        <v>126.9</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8372918</v>
      </c>
      <c r="BR112" s="926"/>
      <c r="BS112" s="926"/>
      <c r="BT112" s="926"/>
      <c r="BU112" s="926"/>
      <c r="BV112" s="926">
        <v>8428133</v>
      </c>
      <c r="BW112" s="926"/>
      <c r="BX112" s="926"/>
      <c r="BY112" s="926"/>
      <c r="BZ112" s="926"/>
      <c r="CA112" s="926">
        <v>8126169</v>
      </c>
      <c r="CB112" s="926"/>
      <c r="CC112" s="926"/>
      <c r="CD112" s="926"/>
      <c r="CE112" s="926"/>
      <c r="CF112" s="920">
        <v>51.2</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887428</v>
      </c>
      <c r="AB113" s="938"/>
      <c r="AC113" s="938"/>
      <c r="AD113" s="938"/>
      <c r="AE113" s="939"/>
      <c r="AF113" s="940">
        <v>882950</v>
      </c>
      <c r="AG113" s="938"/>
      <c r="AH113" s="938"/>
      <c r="AI113" s="938"/>
      <c r="AJ113" s="939"/>
      <c r="AK113" s="940">
        <v>824712</v>
      </c>
      <c r="AL113" s="938"/>
      <c r="AM113" s="938"/>
      <c r="AN113" s="938"/>
      <c r="AO113" s="939"/>
      <c r="AP113" s="941">
        <v>5.2</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v>891129</v>
      </c>
      <c r="BR113" s="926"/>
      <c r="BS113" s="926"/>
      <c r="BT113" s="926"/>
      <c r="BU113" s="926"/>
      <c r="BV113" s="926">
        <v>1084477</v>
      </c>
      <c r="BW113" s="926"/>
      <c r="BX113" s="926"/>
      <c r="BY113" s="926"/>
      <c r="BZ113" s="926"/>
      <c r="CA113" s="926">
        <v>821127</v>
      </c>
      <c r="CB113" s="926"/>
      <c r="CC113" s="926"/>
      <c r="CD113" s="926"/>
      <c r="CE113" s="926"/>
      <c r="CF113" s="920">
        <v>5.2</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122137</v>
      </c>
      <c r="AB114" s="959"/>
      <c r="AC114" s="959"/>
      <c r="AD114" s="959"/>
      <c r="AE114" s="960"/>
      <c r="AF114" s="961">
        <v>122277</v>
      </c>
      <c r="AG114" s="959"/>
      <c r="AH114" s="959"/>
      <c r="AI114" s="959"/>
      <c r="AJ114" s="960"/>
      <c r="AK114" s="961">
        <v>103564</v>
      </c>
      <c r="AL114" s="959"/>
      <c r="AM114" s="959"/>
      <c r="AN114" s="959"/>
      <c r="AO114" s="960"/>
      <c r="AP114" s="962">
        <v>0.7</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1213884</v>
      </c>
      <c r="BR114" s="926"/>
      <c r="BS114" s="926"/>
      <c r="BT114" s="926"/>
      <c r="BU114" s="926"/>
      <c r="BV114" s="926">
        <v>1109680</v>
      </c>
      <c r="BW114" s="926"/>
      <c r="BX114" s="926"/>
      <c r="BY114" s="926"/>
      <c r="BZ114" s="926"/>
      <c r="CA114" s="926">
        <v>1192560</v>
      </c>
      <c r="CB114" s="926"/>
      <c r="CC114" s="926"/>
      <c r="CD114" s="926"/>
      <c r="CE114" s="926"/>
      <c r="CF114" s="920">
        <v>7.5</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v>
      </c>
      <c r="AB115" s="938"/>
      <c r="AC115" s="938"/>
      <c r="AD115" s="938"/>
      <c r="AE115" s="939"/>
      <c r="AF115" s="940">
        <v>5</v>
      </c>
      <c r="AG115" s="938"/>
      <c r="AH115" s="938"/>
      <c r="AI115" s="938"/>
      <c r="AJ115" s="939"/>
      <c r="AK115" s="940">
        <v>1</v>
      </c>
      <c r="AL115" s="938"/>
      <c r="AM115" s="938"/>
      <c r="AN115" s="938"/>
      <c r="AO115" s="939"/>
      <c r="AP115" s="941">
        <v>0</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154</v>
      </c>
      <c r="AB116" s="959"/>
      <c r="AC116" s="959"/>
      <c r="AD116" s="959"/>
      <c r="AE116" s="960"/>
      <c r="AF116" s="961">
        <v>99</v>
      </c>
      <c r="AG116" s="959"/>
      <c r="AH116" s="959"/>
      <c r="AI116" s="959"/>
      <c r="AJ116" s="960"/>
      <c r="AK116" s="961">
        <v>105</v>
      </c>
      <c r="AL116" s="959"/>
      <c r="AM116" s="959"/>
      <c r="AN116" s="959"/>
      <c r="AO116" s="960"/>
      <c r="AP116" s="962">
        <v>0</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3673029</v>
      </c>
      <c r="AB117" s="979"/>
      <c r="AC117" s="979"/>
      <c r="AD117" s="979"/>
      <c r="AE117" s="980"/>
      <c r="AF117" s="981">
        <v>3600168</v>
      </c>
      <c r="AG117" s="979"/>
      <c r="AH117" s="979"/>
      <c r="AI117" s="979"/>
      <c r="AJ117" s="980"/>
      <c r="AK117" s="981">
        <v>3429307</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447</v>
      </c>
      <c r="BP119" s="1005"/>
      <c r="BQ119" s="999">
        <v>32051342</v>
      </c>
      <c r="BR119" s="1000"/>
      <c r="BS119" s="1000"/>
      <c r="BT119" s="1000"/>
      <c r="BU119" s="1000"/>
      <c r="BV119" s="1000">
        <v>31988408</v>
      </c>
      <c r="BW119" s="1000"/>
      <c r="BX119" s="1000"/>
      <c r="BY119" s="1000"/>
      <c r="BZ119" s="1000"/>
      <c r="CA119" s="1000">
        <v>30292965</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11319615</v>
      </c>
      <c r="BR120" s="931"/>
      <c r="BS120" s="931"/>
      <c r="BT120" s="931"/>
      <c r="BU120" s="931"/>
      <c r="BV120" s="931">
        <v>11255992</v>
      </c>
      <c r="BW120" s="931"/>
      <c r="BX120" s="931"/>
      <c r="BY120" s="931"/>
      <c r="BZ120" s="931"/>
      <c r="CA120" s="931">
        <v>10795746</v>
      </c>
      <c r="CB120" s="931"/>
      <c r="CC120" s="931"/>
      <c r="CD120" s="931"/>
      <c r="CE120" s="931"/>
      <c r="CF120" s="944">
        <v>68</v>
      </c>
      <c r="CG120" s="945"/>
      <c r="CH120" s="945"/>
      <c r="CI120" s="945"/>
      <c r="CJ120" s="945"/>
      <c r="CK120" s="1006" t="s">
        <v>451</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8176245</v>
      </c>
      <c r="DH120" s="931"/>
      <c r="DI120" s="931"/>
      <c r="DJ120" s="931"/>
      <c r="DK120" s="931"/>
      <c r="DL120" s="931">
        <v>8218528</v>
      </c>
      <c r="DM120" s="931"/>
      <c r="DN120" s="931"/>
      <c r="DO120" s="931"/>
      <c r="DP120" s="931"/>
      <c r="DQ120" s="931">
        <v>7924058</v>
      </c>
      <c r="DR120" s="931"/>
      <c r="DS120" s="931"/>
      <c r="DT120" s="931"/>
      <c r="DU120" s="931"/>
      <c r="DV120" s="932">
        <v>49.9</v>
      </c>
      <c r="DW120" s="932"/>
      <c r="DX120" s="932"/>
      <c r="DY120" s="932"/>
      <c r="DZ120" s="933"/>
    </row>
    <row r="121" spans="1:130" s="218"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8214</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143294</v>
      </c>
      <c r="DH121" s="926"/>
      <c r="DI121" s="926"/>
      <c r="DJ121" s="926"/>
      <c r="DK121" s="926"/>
      <c r="DL121" s="926">
        <v>142298</v>
      </c>
      <c r="DM121" s="926"/>
      <c r="DN121" s="926"/>
      <c r="DO121" s="926"/>
      <c r="DP121" s="926"/>
      <c r="DQ121" s="926">
        <v>130898</v>
      </c>
      <c r="DR121" s="926"/>
      <c r="DS121" s="926"/>
      <c r="DT121" s="926"/>
      <c r="DU121" s="926"/>
      <c r="DV121" s="927">
        <v>0.8</v>
      </c>
      <c r="DW121" s="927"/>
      <c r="DX121" s="927"/>
      <c r="DY121" s="927"/>
      <c r="DZ121" s="928"/>
    </row>
    <row r="122" spans="1:130" s="218"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26106709</v>
      </c>
      <c r="BR122" s="1000"/>
      <c r="BS122" s="1000"/>
      <c r="BT122" s="1000"/>
      <c r="BU122" s="1000"/>
      <c r="BV122" s="1000">
        <v>24344529</v>
      </c>
      <c r="BW122" s="1000"/>
      <c r="BX122" s="1000"/>
      <c r="BY122" s="1000"/>
      <c r="BZ122" s="1000"/>
      <c r="CA122" s="1000">
        <v>22780674</v>
      </c>
      <c r="CB122" s="1000"/>
      <c r="CC122" s="1000"/>
      <c r="CD122" s="1000"/>
      <c r="CE122" s="1000"/>
      <c r="CF122" s="1017">
        <v>143.5</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68505</v>
      </c>
      <c r="DR122" s="926"/>
      <c r="DS122" s="926"/>
      <c r="DT122" s="926"/>
      <c r="DU122" s="926"/>
      <c r="DV122" s="927">
        <v>0.4</v>
      </c>
      <c r="DW122" s="927"/>
      <c r="DX122" s="927"/>
      <c r="DY122" s="927"/>
      <c r="DZ122" s="928"/>
    </row>
    <row r="123" spans="1:130" s="218"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455</v>
      </c>
      <c r="BP123" s="1005"/>
      <c r="BQ123" s="1063">
        <v>37434538</v>
      </c>
      <c r="BR123" s="1064"/>
      <c r="BS123" s="1064"/>
      <c r="BT123" s="1064"/>
      <c r="BU123" s="1064"/>
      <c r="BV123" s="1064">
        <v>35600521</v>
      </c>
      <c r="BW123" s="1064"/>
      <c r="BX123" s="1064"/>
      <c r="BY123" s="1064"/>
      <c r="BZ123" s="1064"/>
      <c r="CA123" s="1064">
        <v>33576420</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v>196</v>
      </c>
      <c r="DH123" s="959"/>
      <c r="DI123" s="959"/>
      <c r="DJ123" s="959"/>
      <c r="DK123" s="960"/>
      <c r="DL123" s="961">
        <v>103</v>
      </c>
      <c r="DM123" s="959"/>
      <c r="DN123" s="959"/>
      <c r="DO123" s="959"/>
      <c r="DP123" s="960"/>
      <c r="DQ123" s="961">
        <v>2509</v>
      </c>
      <c r="DR123" s="959"/>
      <c r="DS123" s="959"/>
      <c r="DT123" s="959"/>
      <c r="DU123" s="960"/>
      <c r="DV123" s="962">
        <v>0</v>
      </c>
      <c r="DW123" s="963"/>
      <c r="DX123" s="963"/>
      <c r="DY123" s="963"/>
      <c r="DZ123" s="964"/>
    </row>
    <row r="124" spans="1:130" s="218"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53183</v>
      </c>
      <c r="DH124" s="986"/>
      <c r="DI124" s="986"/>
      <c r="DJ124" s="986"/>
      <c r="DK124" s="987"/>
      <c r="DL124" s="985">
        <v>67204</v>
      </c>
      <c r="DM124" s="986"/>
      <c r="DN124" s="986"/>
      <c r="DO124" s="986"/>
      <c r="DP124" s="987"/>
      <c r="DQ124" s="985">
        <v>199</v>
      </c>
      <c r="DR124" s="986"/>
      <c r="DS124" s="986"/>
      <c r="DT124" s="986"/>
      <c r="DU124" s="987"/>
      <c r="DV124" s="988">
        <v>0</v>
      </c>
      <c r="DW124" s="989"/>
      <c r="DX124" s="989"/>
      <c r="DY124" s="989"/>
      <c r="DZ124" s="990"/>
    </row>
    <row r="125" spans="1:130" s="218"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10</v>
      </c>
      <c r="AB127" s="959"/>
      <c r="AC127" s="959"/>
      <c r="AD127" s="959"/>
      <c r="AE127" s="960"/>
      <c r="AF127" s="961">
        <v>5</v>
      </c>
      <c r="AG127" s="959"/>
      <c r="AH127" s="959"/>
      <c r="AI127" s="959"/>
      <c r="AJ127" s="960"/>
      <c r="AK127" s="961">
        <v>1</v>
      </c>
      <c r="AL127" s="959"/>
      <c r="AM127" s="959"/>
      <c r="AN127" s="959"/>
      <c r="AO127" s="960"/>
      <c r="AP127" s="962">
        <v>0</v>
      </c>
      <c r="AQ127" s="963"/>
      <c r="AR127" s="963"/>
      <c r="AS127" s="963"/>
      <c r="AT127" s="964"/>
      <c r="AU127" s="220"/>
      <c r="AV127" s="220"/>
      <c r="AW127" s="220"/>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18690</v>
      </c>
      <c r="AB128" s="1046"/>
      <c r="AC128" s="1046"/>
      <c r="AD128" s="1046"/>
      <c r="AE128" s="1047"/>
      <c r="AF128" s="1048">
        <v>8963</v>
      </c>
      <c r="AG128" s="1046"/>
      <c r="AH128" s="1046"/>
      <c r="AI128" s="1046"/>
      <c r="AJ128" s="1047"/>
      <c r="AK128" s="1048">
        <v>44713</v>
      </c>
      <c r="AL128" s="1046"/>
      <c r="AM128" s="1046"/>
      <c r="AN128" s="1046"/>
      <c r="AO128" s="1047"/>
      <c r="AP128" s="1049"/>
      <c r="AQ128" s="1050"/>
      <c r="AR128" s="1050"/>
      <c r="AS128" s="1050"/>
      <c r="AT128" s="1051"/>
      <c r="AU128" s="220"/>
      <c r="AV128" s="220"/>
      <c r="AW128" s="220"/>
      <c r="AX128" s="896" t="s">
        <v>469</v>
      </c>
      <c r="AY128" s="897"/>
      <c r="AZ128" s="897"/>
      <c r="BA128" s="897"/>
      <c r="BB128" s="897"/>
      <c r="BC128" s="897"/>
      <c r="BD128" s="897"/>
      <c r="BE128" s="898"/>
      <c r="BF128" s="1052" t="s">
        <v>122</v>
      </c>
      <c r="BG128" s="1053"/>
      <c r="BH128" s="1053"/>
      <c r="BI128" s="1053"/>
      <c r="BJ128" s="1053"/>
      <c r="BK128" s="1053"/>
      <c r="BL128" s="1054"/>
      <c r="BM128" s="1052">
        <v>12.57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17648016</v>
      </c>
      <c r="AB129" s="959"/>
      <c r="AC129" s="959"/>
      <c r="AD129" s="959"/>
      <c r="AE129" s="960"/>
      <c r="AF129" s="961">
        <v>18043350</v>
      </c>
      <c r="AG129" s="959"/>
      <c r="AH129" s="959"/>
      <c r="AI129" s="959"/>
      <c r="AJ129" s="960"/>
      <c r="AK129" s="961">
        <v>18521885</v>
      </c>
      <c r="AL129" s="959"/>
      <c r="AM129" s="959"/>
      <c r="AN129" s="959"/>
      <c r="AO129" s="960"/>
      <c r="AP129" s="1073"/>
      <c r="AQ129" s="1074"/>
      <c r="AR129" s="1074"/>
      <c r="AS129" s="1074"/>
      <c r="AT129" s="1075"/>
      <c r="AU129" s="221"/>
      <c r="AV129" s="221"/>
      <c r="AW129" s="221"/>
      <c r="AX129" s="1065" t="s">
        <v>472</v>
      </c>
      <c r="AY129" s="923"/>
      <c r="AZ129" s="923"/>
      <c r="BA129" s="923"/>
      <c r="BB129" s="923"/>
      <c r="BC129" s="923"/>
      <c r="BD129" s="923"/>
      <c r="BE129" s="924"/>
      <c r="BF129" s="1066" t="s">
        <v>122</v>
      </c>
      <c r="BG129" s="1067"/>
      <c r="BH129" s="1067"/>
      <c r="BI129" s="1067"/>
      <c r="BJ129" s="1067"/>
      <c r="BK129" s="1067"/>
      <c r="BL129" s="1068"/>
      <c r="BM129" s="1066">
        <v>17.57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2866830</v>
      </c>
      <c r="AB130" s="959"/>
      <c r="AC130" s="959"/>
      <c r="AD130" s="959"/>
      <c r="AE130" s="960"/>
      <c r="AF130" s="961">
        <v>2763837</v>
      </c>
      <c r="AG130" s="959"/>
      <c r="AH130" s="959"/>
      <c r="AI130" s="959"/>
      <c r="AJ130" s="960"/>
      <c r="AK130" s="961">
        <v>2643373</v>
      </c>
      <c r="AL130" s="959"/>
      <c r="AM130" s="959"/>
      <c r="AN130" s="959"/>
      <c r="AO130" s="960"/>
      <c r="AP130" s="1073"/>
      <c r="AQ130" s="1074"/>
      <c r="AR130" s="1074"/>
      <c r="AS130" s="1074"/>
      <c r="AT130" s="1075"/>
      <c r="AU130" s="221"/>
      <c r="AV130" s="221"/>
      <c r="AW130" s="221"/>
      <c r="AX130" s="1065" t="s">
        <v>475</v>
      </c>
      <c r="AY130" s="923"/>
      <c r="AZ130" s="923"/>
      <c r="BA130" s="923"/>
      <c r="BB130" s="923"/>
      <c r="BC130" s="923"/>
      <c r="BD130" s="923"/>
      <c r="BE130" s="924"/>
      <c r="BF130" s="1101">
        <v>5.0999999999999996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14781186</v>
      </c>
      <c r="AB131" s="986"/>
      <c r="AC131" s="986"/>
      <c r="AD131" s="986"/>
      <c r="AE131" s="987"/>
      <c r="AF131" s="985">
        <v>15279513</v>
      </c>
      <c r="AG131" s="986"/>
      <c r="AH131" s="986"/>
      <c r="AI131" s="986"/>
      <c r="AJ131" s="987"/>
      <c r="AK131" s="985">
        <v>15878512</v>
      </c>
      <c r="AL131" s="986"/>
      <c r="AM131" s="986"/>
      <c r="AN131" s="986"/>
      <c r="AO131" s="987"/>
      <c r="AP131" s="1110"/>
      <c r="AQ131" s="1111"/>
      <c r="AR131" s="1111"/>
      <c r="AS131" s="1111"/>
      <c r="AT131" s="1112"/>
      <c r="AU131" s="221"/>
      <c r="AV131" s="221"/>
      <c r="AW131" s="221"/>
      <c r="AX131" s="1083" t="s">
        <v>477</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5.3277795159999997</v>
      </c>
      <c r="AB132" s="1097"/>
      <c r="AC132" s="1097"/>
      <c r="AD132" s="1097"/>
      <c r="AE132" s="1098"/>
      <c r="AF132" s="1099">
        <v>5.4148846239999999</v>
      </c>
      <c r="AG132" s="1097"/>
      <c r="AH132" s="1097"/>
      <c r="AI132" s="1097"/>
      <c r="AJ132" s="1098"/>
      <c r="AK132" s="1099">
        <v>4.6680759509999996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5.3</v>
      </c>
      <c r="AB133" s="1080"/>
      <c r="AC133" s="1080"/>
      <c r="AD133" s="1080"/>
      <c r="AE133" s="1081"/>
      <c r="AF133" s="1079">
        <v>5.2</v>
      </c>
      <c r="AG133" s="1080"/>
      <c r="AH133" s="1080"/>
      <c r="AI133" s="1080"/>
      <c r="AJ133" s="1081"/>
      <c r="AK133" s="1079">
        <v>5.0999999999999996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BIRDcaPa9IJiYpu1oX/enwA54FSNX+sce+8vjqw+D9uPyP83Ld2VQkyq+IbhJuMxp1QM8QABOcE32oN2LUThg==" saltValue="pbHE2obQY+8miIBSz4ZT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KsvvljDAK102xYJWBpETTV8v6hEVW9wuxKDBiINISodCbA6WXDpXh4clvkjuvwmVsmEsUcxNeuEJmLZiG4e5A==" saltValue="d0qyDpScPLIycC9iWkJn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oWyH2T+aXLEs4fDK08h69+xCn36dZs5CdbuiPd05oI+cuayHDebG8qNfJF6fl4ffdv52Zs/6rvQHfPC0HHBrA==" saltValue="qxntHugGUYlu5ulL/ER+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489</v>
      </c>
      <c r="AL9" s="1117"/>
      <c r="AM9" s="1117"/>
      <c r="AN9" s="1118"/>
      <c r="AO9" s="269">
        <v>5238466</v>
      </c>
      <c r="AP9" s="269">
        <v>68593</v>
      </c>
      <c r="AQ9" s="270">
        <v>72348</v>
      </c>
      <c r="AR9" s="271">
        <v>-5.2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490</v>
      </c>
      <c r="AL10" s="1117"/>
      <c r="AM10" s="1117"/>
      <c r="AN10" s="1118"/>
      <c r="AO10" s="272">
        <v>897543</v>
      </c>
      <c r="AP10" s="272">
        <v>11753</v>
      </c>
      <c r="AQ10" s="273">
        <v>6364</v>
      </c>
      <c r="AR10" s="274">
        <v>84.7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491</v>
      </c>
      <c r="AL11" s="1117"/>
      <c r="AM11" s="1117"/>
      <c r="AN11" s="1118"/>
      <c r="AO11" s="272">
        <v>72087</v>
      </c>
      <c r="AP11" s="272">
        <v>944</v>
      </c>
      <c r="AQ11" s="273">
        <v>1262</v>
      </c>
      <c r="AR11" s="274">
        <v>-25.2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493</v>
      </c>
      <c r="AP12" s="272" t="s">
        <v>493</v>
      </c>
      <c r="AQ12" s="273">
        <v>10</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494</v>
      </c>
      <c r="AL13" s="1117"/>
      <c r="AM13" s="1117"/>
      <c r="AN13" s="1118"/>
      <c r="AO13" s="272">
        <v>145506</v>
      </c>
      <c r="AP13" s="272">
        <v>1905</v>
      </c>
      <c r="AQ13" s="273">
        <v>3257</v>
      </c>
      <c r="AR13" s="274">
        <v>-41.5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495</v>
      </c>
      <c r="AL14" s="1117"/>
      <c r="AM14" s="1117"/>
      <c r="AN14" s="1118"/>
      <c r="AO14" s="272">
        <v>30162</v>
      </c>
      <c r="AP14" s="272">
        <v>395</v>
      </c>
      <c r="AQ14" s="273">
        <v>1617</v>
      </c>
      <c r="AR14" s="274">
        <v>-75.599999999999994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496</v>
      </c>
      <c r="AL15" s="1120"/>
      <c r="AM15" s="1120"/>
      <c r="AN15" s="1121"/>
      <c r="AO15" s="272">
        <v>-296957</v>
      </c>
      <c r="AP15" s="272">
        <v>-3888</v>
      </c>
      <c r="AQ15" s="273">
        <v>-3947</v>
      </c>
      <c r="AR15" s="274">
        <v>-1.5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6086807</v>
      </c>
      <c r="AP16" s="272">
        <v>79702</v>
      </c>
      <c r="AQ16" s="273">
        <v>80912</v>
      </c>
      <c r="AR16" s="274">
        <v>-1.5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501</v>
      </c>
      <c r="AL21" s="1123"/>
      <c r="AM21" s="1123"/>
      <c r="AN21" s="1124"/>
      <c r="AO21" s="285">
        <v>5.71</v>
      </c>
      <c r="AP21" s="286">
        <v>6.71</v>
      </c>
      <c r="AQ21" s="287">
        <v>-1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502</v>
      </c>
      <c r="AL22" s="1123"/>
      <c r="AM22" s="1123"/>
      <c r="AN22" s="1124"/>
      <c r="AO22" s="290">
        <v>97.4</v>
      </c>
      <c r="AP22" s="291">
        <v>98.3</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506</v>
      </c>
      <c r="AL32" s="1131"/>
      <c r="AM32" s="1131"/>
      <c r="AN32" s="1132"/>
      <c r="AO32" s="300">
        <v>2500925</v>
      </c>
      <c r="AP32" s="300">
        <v>32747</v>
      </c>
      <c r="AQ32" s="301">
        <v>34344</v>
      </c>
      <c r="AR32" s="302">
        <v>-4.7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507</v>
      </c>
      <c r="AL33" s="1131"/>
      <c r="AM33" s="1131"/>
      <c r="AN33" s="1132"/>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508</v>
      </c>
      <c r="AL34" s="1131"/>
      <c r="AM34" s="1131"/>
      <c r="AN34" s="1132"/>
      <c r="AO34" s="300" t="s">
        <v>493</v>
      </c>
      <c r="AP34" s="300" t="s">
        <v>493</v>
      </c>
      <c r="AQ34" s="301">
        <v>3</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509</v>
      </c>
      <c r="AL35" s="1131"/>
      <c r="AM35" s="1131"/>
      <c r="AN35" s="1132"/>
      <c r="AO35" s="300">
        <v>824712</v>
      </c>
      <c r="AP35" s="300">
        <v>10799</v>
      </c>
      <c r="AQ35" s="301">
        <v>7806</v>
      </c>
      <c r="AR35" s="302">
        <v>38.299999999999997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510</v>
      </c>
      <c r="AL36" s="1131"/>
      <c r="AM36" s="1131"/>
      <c r="AN36" s="1132"/>
      <c r="AO36" s="300">
        <v>103564</v>
      </c>
      <c r="AP36" s="300">
        <v>1356</v>
      </c>
      <c r="AQ36" s="301">
        <v>1690</v>
      </c>
      <c r="AR36" s="302">
        <v>-19.8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511</v>
      </c>
      <c r="AL37" s="1131"/>
      <c r="AM37" s="1131"/>
      <c r="AN37" s="1132"/>
      <c r="AO37" s="300">
        <v>1</v>
      </c>
      <c r="AP37" s="300">
        <v>0</v>
      </c>
      <c r="AQ37" s="301">
        <v>666</v>
      </c>
      <c r="AR37" s="302">
        <v>-100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512</v>
      </c>
      <c r="AL38" s="1134"/>
      <c r="AM38" s="1134"/>
      <c r="AN38" s="1135"/>
      <c r="AO38" s="303">
        <v>105</v>
      </c>
      <c r="AP38" s="303">
        <v>1</v>
      </c>
      <c r="AQ38" s="304">
        <v>3</v>
      </c>
      <c r="AR38" s="292">
        <v>-66.7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513</v>
      </c>
      <c r="AL39" s="1134"/>
      <c r="AM39" s="1134"/>
      <c r="AN39" s="1135"/>
      <c r="AO39" s="300">
        <v>-44713</v>
      </c>
      <c r="AP39" s="300">
        <v>-585</v>
      </c>
      <c r="AQ39" s="301">
        <v>-5822</v>
      </c>
      <c r="AR39" s="302">
        <v>-90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514</v>
      </c>
      <c r="AL40" s="1131"/>
      <c r="AM40" s="1131"/>
      <c r="AN40" s="1132"/>
      <c r="AO40" s="300">
        <v>-2643373</v>
      </c>
      <c r="AP40" s="300">
        <v>-34613</v>
      </c>
      <c r="AQ40" s="301">
        <v>-26710</v>
      </c>
      <c r="AR40" s="302">
        <v>29.6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741221</v>
      </c>
      <c r="AP41" s="300">
        <v>9706</v>
      </c>
      <c r="AQ41" s="301">
        <v>11979</v>
      </c>
      <c r="AR41" s="302">
        <v>-19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484</v>
      </c>
      <c r="AN49" s="1127" t="s">
        <v>517</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2354497</v>
      </c>
      <c r="AN51" s="322">
        <v>30965</v>
      </c>
      <c r="AO51" s="323">
        <v>37.5</v>
      </c>
      <c r="AP51" s="324">
        <v>45483</v>
      </c>
      <c r="AQ51" s="325">
        <v>-0.2</v>
      </c>
      <c r="AR51" s="326">
        <v>37.700000000000003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1560484</v>
      </c>
      <c r="AN52" s="330">
        <v>20522</v>
      </c>
      <c r="AO52" s="331">
        <v>59.7</v>
      </c>
      <c r="AP52" s="332">
        <v>24241</v>
      </c>
      <c r="AQ52" s="333">
        <v>0.4</v>
      </c>
      <c r="AR52" s="334">
        <v>59.3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3540607</v>
      </c>
      <c r="AN53" s="322">
        <v>46378</v>
      </c>
      <c r="AO53" s="323">
        <v>49.8</v>
      </c>
      <c r="AP53" s="324">
        <v>45945</v>
      </c>
      <c r="AQ53" s="325">
        <v>1</v>
      </c>
      <c r="AR53" s="326">
        <v>48.8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1243398</v>
      </c>
      <c r="AN54" s="330">
        <v>16287</v>
      </c>
      <c r="AO54" s="331">
        <v>-20.6</v>
      </c>
      <c r="AP54" s="332">
        <v>25180</v>
      </c>
      <c r="AQ54" s="333">
        <v>3.9</v>
      </c>
      <c r="AR54" s="334">
        <v>-24.5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2476950</v>
      </c>
      <c r="AN55" s="322">
        <v>32337</v>
      </c>
      <c r="AO55" s="323">
        <v>-30.3</v>
      </c>
      <c r="AP55" s="324">
        <v>44475</v>
      </c>
      <c r="AQ55" s="325">
        <v>-3.2</v>
      </c>
      <c r="AR55" s="326">
        <v>-27.1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1653403</v>
      </c>
      <c r="AN56" s="330">
        <v>21585</v>
      </c>
      <c r="AO56" s="331">
        <v>32.5</v>
      </c>
      <c r="AP56" s="332">
        <v>24780</v>
      </c>
      <c r="AQ56" s="333">
        <v>-1.6</v>
      </c>
      <c r="AR56" s="334">
        <v>34.1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4049894</v>
      </c>
      <c r="AN57" s="322">
        <v>52930</v>
      </c>
      <c r="AO57" s="323">
        <v>63.7</v>
      </c>
      <c r="AP57" s="324">
        <v>45982</v>
      </c>
      <c r="AQ57" s="325">
        <v>3.4</v>
      </c>
      <c r="AR57" s="326">
        <v>60.3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2622339</v>
      </c>
      <c r="AN58" s="330">
        <v>34273</v>
      </c>
      <c r="AO58" s="331">
        <v>58.8</v>
      </c>
      <c r="AP58" s="332">
        <v>25583</v>
      </c>
      <c r="AQ58" s="333">
        <v>3.2</v>
      </c>
      <c r="AR58" s="334">
        <v>55.6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1802414</v>
      </c>
      <c r="AN59" s="322">
        <v>23601</v>
      </c>
      <c r="AO59" s="323">
        <v>-55.4</v>
      </c>
      <c r="AP59" s="324">
        <v>50538</v>
      </c>
      <c r="AQ59" s="325">
        <v>9.9</v>
      </c>
      <c r="AR59" s="326">
        <v>-65.3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1126151</v>
      </c>
      <c r="AN60" s="330">
        <v>14746</v>
      </c>
      <c r="AO60" s="331">
        <v>-57</v>
      </c>
      <c r="AP60" s="332">
        <v>29053</v>
      </c>
      <c r="AQ60" s="333">
        <v>13.6</v>
      </c>
      <c r="AR60" s="334">
        <v>-70.599999999999994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2844872</v>
      </c>
      <c r="AN61" s="337">
        <v>37242</v>
      </c>
      <c r="AO61" s="338">
        <v>13.1</v>
      </c>
      <c r="AP61" s="339">
        <v>46485</v>
      </c>
      <c r="AQ61" s="340">
        <v>2.2000000000000002</v>
      </c>
      <c r="AR61" s="326">
        <v>10.9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1641155</v>
      </c>
      <c r="AN62" s="330">
        <v>21483</v>
      </c>
      <c r="AO62" s="331">
        <v>14.7</v>
      </c>
      <c r="AP62" s="332">
        <v>25767</v>
      </c>
      <c r="AQ62" s="333">
        <v>3.9</v>
      </c>
      <c r="AR62" s="334">
        <v>10.8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XVByrtCyi/eUarchkAJ/wPAY4DuEN04F1b+HMbt7Q/z09sBtuZoYj/8hCsnAa6pDSNxunIEBxmhivsmUGcQIQ==" saltValue="DLpy3jYlIIaUacTGXzbq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0" spans="125:125" ht="13.5" hidden="1" customHeight="1" x14ac:dyDescent="0.15"/>
    <row r="121" spans="125:125" ht="13.5" hidden="1" customHeight="1" x14ac:dyDescent="0.15">
      <c r="DU121" s="247"/>
    </row>
  </sheetData>
  <sheetProtection algorithmName="SHA-512" hashValue="NBgbGUthT9xHYyUqJcMCoDBOUP2q3A1+URyIk7EvA7Fr/GY0s3APpunwxId8qGxC6ltfYRJemMq4XRCl71D39w==" saltValue="dRirtTtYWvVnPbuWho/I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UdFukcfvVGZUZzRLUJ/r717uRfuR+1TOJgY/TJHoxhiInBtGVZr1UgDVR8nzuVw8Wz4tHeA5R5GRc1vhZjCh4A==" saltValue="BQt2MtjB4NWwdXWdyq6n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21.15</v>
      </c>
      <c r="G47" s="12">
        <v>24.86</v>
      </c>
      <c r="H47" s="12">
        <v>29.53</v>
      </c>
      <c r="I47" s="12">
        <v>26.86</v>
      </c>
      <c r="J47" s="13">
        <v>27.32</v>
      </c>
    </row>
    <row r="48" spans="2:10" ht="57.75" customHeight="1" x14ac:dyDescent="0.15">
      <c r="B48" s="14"/>
      <c r="C48" s="1141" t="s">
        <v>4</v>
      </c>
      <c r="D48" s="1141"/>
      <c r="E48" s="1142"/>
      <c r="F48" s="15">
        <v>8.4700000000000006</v>
      </c>
      <c r="G48" s="16">
        <v>9.7200000000000006</v>
      </c>
      <c r="H48" s="16">
        <v>10.09</v>
      </c>
      <c r="I48" s="16">
        <v>9.3699999999999992</v>
      </c>
      <c r="J48" s="17">
        <v>9.42</v>
      </c>
    </row>
    <row r="49" spans="2:10" ht="57.75" customHeight="1" thickBot="1" x14ac:dyDescent="0.2">
      <c r="B49" s="18"/>
      <c r="C49" s="1143" t="s">
        <v>5</v>
      </c>
      <c r="D49" s="1143"/>
      <c r="E49" s="1144"/>
      <c r="F49" s="19" t="s">
        <v>536</v>
      </c>
      <c r="G49" s="20">
        <v>6.51</v>
      </c>
      <c r="H49" s="20">
        <v>4.3</v>
      </c>
      <c r="I49" s="20" t="s">
        <v>537</v>
      </c>
      <c r="J49" s="21">
        <v>1.43</v>
      </c>
    </row>
    <row r="50" spans="2:10" x14ac:dyDescent="0.15"/>
  </sheetData>
  <sheetProtection algorithmName="SHA-512" hashValue="hK8UH3doA9ZD7IKBXMAS9F6Nd1csBvbPDXcHj5XH7QQYhsG1ISKbLnJEZt3OJ+pZ2LMmQDNwiGjqjcR9ua4I/g==" saltValue="Ir6UvOCksOTnaTVYjD1Q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2026-03-03T08:00:49Z</cp:lastPrinted>
  <dcterms:created xsi:type="dcterms:W3CDTF">2026-02-23T06:26:39Z</dcterms:created>
  <dcterms:modified xsi:type="dcterms:W3CDTF">2026-03-06T04:44:17Z</dcterms:modified>
  <cp:category/>
</cp:coreProperties>
</file>