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profile-sv\redirect.V6\dx02\Desktop\掲載用データ\"/>
    </mc:Choice>
  </mc:AlternateContent>
  <bookViews>
    <workbookView xWindow="0" yWindow="0" windowWidth="19200" windowHeight="11370"/>
  </bookViews>
  <sheets>
    <sheet name="５（１）" sheetId="1" r:id="rId1"/>
    <sheet name="５（4)(5)(6)(7)" sheetId="2" r:id="rId2"/>
    <sheet name="５（８）" sheetId="3" r:id="rId3"/>
    <sheet name="５（９）" sheetId="4" r:id="rId4"/>
  </sheets>
  <externalReferences>
    <externalReference r:id="rId5"/>
  </externalReferences>
  <definedNames>
    <definedName name="AS2DocOpenMode" hidden="1">"AS2DocumentEdit"</definedName>
    <definedName name="OK">#REF!</definedName>
    <definedName name="_xlnm.Print_Area" localSheetId="3">'５（９）'!$A$1:$BR$37</definedName>
    <definedName name="_xlnm.Print_Titles" localSheetId="2">'５（８）'!$A:$A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4" l="1"/>
  <c r="L5" i="4" s="1"/>
  <c r="D5" i="4"/>
  <c r="E5" i="4"/>
  <c r="F5" i="4"/>
  <c r="G5" i="4"/>
  <c r="H5" i="4"/>
  <c r="J5" i="4"/>
  <c r="I5" i="4" s="1"/>
  <c r="K5" i="4"/>
  <c r="M5" i="4"/>
  <c r="N5" i="4"/>
  <c r="R5" i="4"/>
  <c r="Q5" i="4" s="1"/>
  <c r="S5" i="4"/>
  <c r="U5" i="4"/>
  <c r="T5" i="4" s="1"/>
  <c r="V5" i="4"/>
  <c r="X5" i="4"/>
  <c r="W5" i="4" s="1"/>
  <c r="Y5" i="4"/>
  <c r="AA5" i="4"/>
  <c r="AB5" i="4"/>
  <c r="AF5" i="4"/>
  <c r="AO5" i="4" s="1"/>
  <c r="AG5" i="4"/>
  <c r="AP5" i="4" s="1"/>
  <c r="AI5" i="4"/>
  <c r="AH5" i="4" s="1"/>
  <c r="AH28" i="4" s="1"/>
  <c r="AJ5" i="4"/>
  <c r="AL5" i="4"/>
  <c r="AK5" i="4" s="1"/>
  <c r="AK28" i="4" s="1"/>
  <c r="AM5" i="4"/>
  <c r="AT5" i="4"/>
  <c r="AS5" i="4" s="1"/>
  <c r="AU5" i="4"/>
  <c r="AW5" i="4"/>
  <c r="AV5" i="4" s="1"/>
  <c r="AX5" i="4"/>
  <c r="AZ5" i="4"/>
  <c r="AY5" i="4" s="1"/>
  <c r="BA5" i="4"/>
  <c r="BD5" i="4"/>
  <c r="BH5" i="4"/>
  <c r="BG5" i="4" s="1"/>
  <c r="BP5" i="4" s="1"/>
  <c r="BI5" i="4"/>
  <c r="BK5" i="4"/>
  <c r="BL5" i="4"/>
  <c r="BJ5" i="4" s="1"/>
  <c r="BN5" i="4"/>
  <c r="BM5" i="4" s="1"/>
  <c r="BO5" i="4"/>
  <c r="BQ5" i="4"/>
  <c r="BR5" i="4"/>
  <c r="C6" i="4"/>
  <c r="C27" i="4" s="1"/>
  <c r="F6" i="4"/>
  <c r="F27" i="4" s="1"/>
  <c r="I6" i="4"/>
  <c r="I27" i="4" s="1"/>
  <c r="L6" i="4"/>
  <c r="M6" i="4"/>
  <c r="N6" i="4"/>
  <c r="Q6" i="4"/>
  <c r="Z6" i="4" s="1"/>
  <c r="T6" i="4"/>
  <c r="W6" i="4"/>
  <c r="AA6" i="4"/>
  <c r="AB6" i="4"/>
  <c r="AE6" i="4"/>
  <c r="AH6" i="4"/>
  <c r="AK6" i="4"/>
  <c r="AN6" i="4"/>
  <c r="AO6" i="4"/>
  <c r="AP6" i="4"/>
  <c r="AS6" i="4"/>
  <c r="AV6" i="4"/>
  <c r="AY6" i="4"/>
  <c r="BB6" i="4"/>
  <c r="BC6" i="4"/>
  <c r="BD6" i="4"/>
  <c r="BG6" i="4"/>
  <c r="BG27" i="4" s="1"/>
  <c r="BJ6" i="4"/>
  <c r="BJ27" i="4" s="1"/>
  <c r="BJ28" i="4" s="1"/>
  <c r="BM6" i="4"/>
  <c r="BM27" i="4" s="1"/>
  <c r="BM28" i="4" s="1"/>
  <c r="BP6" i="4"/>
  <c r="BQ6" i="4"/>
  <c r="BR6" i="4"/>
  <c r="C7" i="4"/>
  <c r="F7" i="4"/>
  <c r="I7" i="4"/>
  <c r="L7" i="4"/>
  <c r="M7" i="4"/>
  <c r="N7" i="4"/>
  <c r="Q7" i="4"/>
  <c r="T7" i="4"/>
  <c r="W7" i="4"/>
  <c r="Z7" i="4"/>
  <c r="AA7" i="4"/>
  <c r="AB7" i="4"/>
  <c r="AE7" i="4"/>
  <c r="AH7" i="4"/>
  <c r="AK7" i="4"/>
  <c r="AN7" i="4" s="1"/>
  <c r="AO7" i="4"/>
  <c r="AP7" i="4"/>
  <c r="AS7" i="4"/>
  <c r="AV7" i="4"/>
  <c r="AY7" i="4"/>
  <c r="BB7" i="4"/>
  <c r="BC7" i="4"/>
  <c r="BD7" i="4"/>
  <c r="BG7" i="4"/>
  <c r="BJ7" i="4"/>
  <c r="BP7" i="4" s="1"/>
  <c r="BM7" i="4"/>
  <c r="BQ7" i="4"/>
  <c r="BR7" i="4"/>
  <c r="C8" i="4"/>
  <c r="F8" i="4"/>
  <c r="I8" i="4"/>
  <c r="L8" i="4" s="1"/>
  <c r="M8" i="4"/>
  <c r="N8" i="4"/>
  <c r="Q8" i="4"/>
  <c r="Z8" i="4" s="1"/>
  <c r="T8" i="4"/>
  <c r="T27" i="4" s="1"/>
  <c r="W8" i="4"/>
  <c r="AA8" i="4"/>
  <c r="AB8" i="4"/>
  <c r="AE8" i="4"/>
  <c r="AH8" i="4"/>
  <c r="AK8" i="4"/>
  <c r="AN8" i="4"/>
  <c r="AO8" i="4"/>
  <c r="AP8" i="4"/>
  <c r="AS8" i="4"/>
  <c r="AV8" i="4"/>
  <c r="BB8" i="4" s="1"/>
  <c r="AY8" i="4"/>
  <c r="BC8" i="4"/>
  <c r="BD8" i="4"/>
  <c r="BG8" i="4"/>
  <c r="BJ8" i="4"/>
  <c r="BM8" i="4"/>
  <c r="BP8" i="4"/>
  <c r="BQ8" i="4"/>
  <c r="BR8" i="4"/>
  <c r="C9" i="4"/>
  <c r="F9" i="4"/>
  <c r="I9" i="4"/>
  <c r="I29" i="4" s="1"/>
  <c r="I30" i="4" s="1"/>
  <c r="L9" i="4"/>
  <c r="M9" i="4"/>
  <c r="N9" i="4"/>
  <c r="Q9" i="4"/>
  <c r="Q29" i="4" s="1"/>
  <c r="T9" i="4"/>
  <c r="T29" i="4" s="1"/>
  <c r="W9" i="4"/>
  <c r="W29" i="4" s="1"/>
  <c r="Z9" i="4"/>
  <c r="AA9" i="4"/>
  <c r="AB9" i="4"/>
  <c r="AE9" i="4"/>
  <c r="AN9" i="4" s="1"/>
  <c r="AH9" i="4"/>
  <c r="AK9" i="4"/>
  <c r="AO9" i="4"/>
  <c r="AP9" i="4"/>
  <c r="AS9" i="4"/>
  <c r="AV9" i="4"/>
  <c r="AY9" i="4"/>
  <c r="AY29" i="4" s="1"/>
  <c r="BB9" i="4"/>
  <c r="BC9" i="4"/>
  <c r="BD9" i="4"/>
  <c r="BG9" i="4"/>
  <c r="BJ9" i="4"/>
  <c r="BM9" i="4"/>
  <c r="BP9" i="4"/>
  <c r="BQ9" i="4"/>
  <c r="BR9" i="4"/>
  <c r="C10" i="4"/>
  <c r="F10" i="4"/>
  <c r="I10" i="4"/>
  <c r="L10" i="4"/>
  <c r="M10" i="4"/>
  <c r="N10" i="4"/>
  <c r="Q10" i="4"/>
  <c r="T10" i="4"/>
  <c r="W10" i="4"/>
  <c r="Z10" i="4"/>
  <c r="AA10" i="4"/>
  <c r="AB10" i="4"/>
  <c r="AE10" i="4"/>
  <c r="AH10" i="4"/>
  <c r="AK10" i="4"/>
  <c r="AN10" i="4"/>
  <c r="AO10" i="4"/>
  <c r="AP10" i="4"/>
  <c r="AS10" i="4"/>
  <c r="AV10" i="4"/>
  <c r="AY10" i="4"/>
  <c r="BB10" i="4" s="1"/>
  <c r="BC10" i="4"/>
  <c r="BD10" i="4"/>
  <c r="BG10" i="4"/>
  <c r="BJ10" i="4"/>
  <c r="BM10" i="4"/>
  <c r="BP10" i="4"/>
  <c r="BQ10" i="4"/>
  <c r="BR10" i="4"/>
  <c r="C11" i="4"/>
  <c r="F11" i="4"/>
  <c r="L11" i="4" s="1"/>
  <c r="I11" i="4"/>
  <c r="M11" i="4"/>
  <c r="N11" i="4"/>
  <c r="Q11" i="4"/>
  <c r="T11" i="4"/>
  <c r="W11" i="4"/>
  <c r="Z11" i="4"/>
  <c r="AA11" i="4"/>
  <c r="AB11" i="4"/>
  <c r="AE11" i="4"/>
  <c r="AN11" i="4" s="1"/>
  <c r="AH11" i="4"/>
  <c r="AH29" i="4" s="1"/>
  <c r="AK11" i="4"/>
  <c r="AO11" i="4"/>
  <c r="AP11" i="4"/>
  <c r="AS11" i="4"/>
  <c r="AV11" i="4"/>
  <c r="AY11" i="4"/>
  <c r="BB11" i="4"/>
  <c r="BC11" i="4"/>
  <c r="BD11" i="4"/>
  <c r="BG11" i="4"/>
  <c r="BJ11" i="4"/>
  <c r="BP11" i="4" s="1"/>
  <c r="BM11" i="4"/>
  <c r="BQ11" i="4"/>
  <c r="BR11" i="4"/>
  <c r="C12" i="4"/>
  <c r="F12" i="4"/>
  <c r="I12" i="4"/>
  <c r="L12" i="4"/>
  <c r="M12" i="4"/>
  <c r="N12" i="4"/>
  <c r="Q12" i="4"/>
  <c r="T12" i="4"/>
  <c r="W12" i="4"/>
  <c r="Z12" i="4"/>
  <c r="AA12" i="4"/>
  <c r="AB12" i="4"/>
  <c r="AE12" i="4"/>
  <c r="AH12" i="4"/>
  <c r="AK12" i="4"/>
  <c r="AK29" i="4" s="1"/>
  <c r="AK30" i="4" s="1"/>
  <c r="AN12" i="4"/>
  <c r="AO12" i="4"/>
  <c r="AP12" i="4"/>
  <c r="AS12" i="4"/>
  <c r="BB12" i="4" s="1"/>
  <c r="AV12" i="4"/>
  <c r="AV29" i="4" s="1"/>
  <c r="AY12" i="4"/>
  <c r="BC12" i="4"/>
  <c r="BD12" i="4"/>
  <c r="BG12" i="4"/>
  <c r="BJ12" i="4"/>
  <c r="BM12" i="4"/>
  <c r="BP12" i="4"/>
  <c r="BQ12" i="4"/>
  <c r="BR12" i="4"/>
  <c r="C13" i="4"/>
  <c r="F13" i="4"/>
  <c r="I13" i="4"/>
  <c r="L13" i="4"/>
  <c r="M13" i="4"/>
  <c r="N13" i="4"/>
  <c r="Q13" i="4"/>
  <c r="T13" i="4"/>
  <c r="W13" i="4"/>
  <c r="Z13" i="4"/>
  <c r="AA13" i="4"/>
  <c r="AB13" i="4"/>
  <c r="AE13" i="4"/>
  <c r="AH13" i="4"/>
  <c r="AK13" i="4"/>
  <c r="AN13" i="4"/>
  <c r="AO13" i="4"/>
  <c r="AP13" i="4"/>
  <c r="AS13" i="4"/>
  <c r="AV13" i="4"/>
  <c r="AY13" i="4"/>
  <c r="BB13" i="4"/>
  <c r="BC13" i="4"/>
  <c r="BD13" i="4"/>
  <c r="BG13" i="4"/>
  <c r="BJ13" i="4"/>
  <c r="BM13" i="4"/>
  <c r="BP13" i="4" s="1"/>
  <c r="BQ13" i="4"/>
  <c r="BR13" i="4"/>
  <c r="C14" i="4"/>
  <c r="F14" i="4"/>
  <c r="I14" i="4"/>
  <c r="L14" i="4" s="1"/>
  <c r="M14" i="4"/>
  <c r="N14" i="4"/>
  <c r="Q14" i="4"/>
  <c r="Z14" i="4" s="1"/>
  <c r="T14" i="4"/>
  <c r="W14" i="4"/>
  <c r="AA14" i="4"/>
  <c r="AB14" i="4"/>
  <c r="AE14" i="4"/>
  <c r="AH14" i="4"/>
  <c r="AK14" i="4"/>
  <c r="AN14" i="4"/>
  <c r="AO14" i="4"/>
  <c r="AP14" i="4"/>
  <c r="AS14" i="4"/>
  <c r="BB14" i="4" s="1"/>
  <c r="AV14" i="4"/>
  <c r="AY14" i="4"/>
  <c r="BC14" i="4"/>
  <c r="BD14" i="4"/>
  <c r="BG14" i="4"/>
  <c r="BJ14" i="4"/>
  <c r="BM14" i="4"/>
  <c r="BP14" i="4"/>
  <c r="BQ14" i="4"/>
  <c r="BR14" i="4"/>
  <c r="C15" i="4"/>
  <c r="F15" i="4"/>
  <c r="L15" i="4" s="1"/>
  <c r="I15" i="4"/>
  <c r="M15" i="4"/>
  <c r="N15" i="4"/>
  <c r="Q15" i="4"/>
  <c r="T15" i="4"/>
  <c r="W15" i="4"/>
  <c r="Z15" i="4"/>
  <c r="AA15" i="4"/>
  <c r="AB15" i="4"/>
  <c r="AE15" i="4"/>
  <c r="AH15" i="4"/>
  <c r="AK15" i="4"/>
  <c r="AN15" i="4"/>
  <c r="AO15" i="4"/>
  <c r="AP15" i="4"/>
  <c r="AS15" i="4"/>
  <c r="AV15" i="4"/>
  <c r="AY15" i="4"/>
  <c r="BB15" i="4"/>
  <c r="BC15" i="4"/>
  <c r="BD15" i="4"/>
  <c r="BG15" i="4"/>
  <c r="BP15" i="4" s="1"/>
  <c r="BJ15" i="4"/>
  <c r="BM15" i="4"/>
  <c r="BQ15" i="4"/>
  <c r="BR15" i="4"/>
  <c r="C16" i="4"/>
  <c r="F16" i="4"/>
  <c r="I16" i="4"/>
  <c r="L16" i="4"/>
  <c r="M16" i="4"/>
  <c r="N16" i="4"/>
  <c r="Q16" i="4"/>
  <c r="T16" i="4"/>
  <c r="Z16" i="4" s="1"/>
  <c r="W16" i="4"/>
  <c r="AA16" i="4"/>
  <c r="AB16" i="4"/>
  <c r="AE16" i="4"/>
  <c r="AH16" i="4"/>
  <c r="AK16" i="4"/>
  <c r="AN16" i="4"/>
  <c r="AO16" i="4"/>
  <c r="AP16" i="4"/>
  <c r="AS16" i="4"/>
  <c r="AV16" i="4"/>
  <c r="AY16" i="4"/>
  <c r="BB16" i="4"/>
  <c r="BC16" i="4"/>
  <c r="BD16" i="4"/>
  <c r="BG16" i="4"/>
  <c r="BJ16" i="4"/>
  <c r="BM16" i="4"/>
  <c r="BP16" i="4"/>
  <c r="BQ16" i="4"/>
  <c r="BR16" i="4"/>
  <c r="C17" i="4"/>
  <c r="F17" i="4"/>
  <c r="I17" i="4"/>
  <c r="L17" i="4" s="1"/>
  <c r="M17" i="4"/>
  <c r="N17" i="4"/>
  <c r="Q17" i="4"/>
  <c r="T17" i="4"/>
  <c r="W17" i="4"/>
  <c r="Z17" i="4"/>
  <c r="AA17" i="4"/>
  <c r="AB17" i="4"/>
  <c r="AE17" i="4"/>
  <c r="AH17" i="4"/>
  <c r="AN17" i="4" s="1"/>
  <c r="AK17" i="4"/>
  <c r="AO17" i="4"/>
  <c r="AP17" i="4"/>
  <c r="AS17" i="4"/>
  <c r="AV17" i="4"/>
  <c r="AY17" i="4"/>
  <c r="BB17" i="4"/>
  <c r="BC17" i="4"/>
  <c r="BD17" i="4"/>
  <c r="BG17" i="4"/>
  <c r="BP17" i="4" s="1"/>
  <c r="BJ17" i="4"/>
  <c r="BJ29" i="4" s="1"/>
  <c r="BJ30" i="4" s="1"/>
  <c r="BM17" i="4"/>
  <c r="BQ17" i="4"/>
  <c r="BR17" i="4"/>
  <c r="C18" i="4"/>
  <c r="F18" i="4"/>
  <c r="I18" i="4"/>
  <c r="L18" i="4"/>
  <c r="M18" i="4"/>
  <c r="N18" i="4"/>
  <c r="Q18" i="4"/>
  <c r="T18" i="4"/>
  <c r="Z18" i="4" s="1"/>
  <c r="W18" i="4"/>
  <c r="AA18" i="4"/>
  <c r="AB18" i="4"/>
  <c r="AE18" i="4"/>
  <c r="AH18" i="4"/>
  <c r="AK18" i="4"/>
  <c r="AN18" i="4"/>
  <c r="AO18" i="4"/>
  <c r="AP18" i="4"/>
  <c r="AS18" i="4"/>
  <c r="AV18" i="4"/>
  <c r="AY18" i="4"/>
  <c r="BB18" i="4"/>
  <c r="BC18" i="4"/>
  <c r="BD18" i="4"/>
  <c r="BG18" i="4"/>
  <c r="BJ18" i="4"/>
  <c r="BM18" i="4"/>
  <c r="BM29" i="4" s="1"/>
  <c r="BM30" i="4" s="1"/>
  <c r="BP18" i="4"/>
  <c r="BQ18" i="4"/>
  <c r="BR18" i="4"/>
  <c r="C19" i="4"/>
  <c r="L19" i="4" s="1"/>
  <c r="F19" i="4"/>
  <c r="I19" i="4"/>
  <c r="M19" i="4"/>
  <c r="N19" i="4"/>
  <c r="Q19" i="4"/>
  <c r="T19" i="4"/>
  <c r="W19" i="4"/>
  <c r="Z19" i="4"/>
  <c r="AA19" i="4"/>
  <c r="AB19" i="4"/>
  <c r="AE19" i="4"/>
  <c r="AH19" i="4"/>
  <c r="AH31" i="4" s="1"/>
  <c r="AK19" i="4"/>
  <c r="AK31" i="4" s="1"/>
  <c r="AN19" i="4"/>
  <c r="AO19" i="4"/>
  <c r="AP19" i="4"/>
  <c r="AS19" i="4"/>
  <c r="AS31" i="4" s="1"/>
  <c r="AV19" i="4"/>
  <c r="AV31" i="4" s="1"/>
  <c r="AY19" i="4"/>
  <c r="AY31" i="4" s="1"/>
  <c r="BB19" i="4"/>
  <c r="BC19" i="4"/>
  <c r="BD19" i="4"/>
  <c r="BG19" i="4"/>
  <c r="BG31" i="4" s="1"/>
  <c r="BJ19" i="4"/>
  <c r="BJ31" i="4" s="1"/>
  <c r="BJ32" i="4" s="1"/>
  <c r="BM19" i="4"/>
  <c r="BM31" i="4" s="1"/>
  <c r="BM32" i="4" s="1"/>
  <c r="BP19" i="4"/>
  <c r="BQ19" i="4"/>
  <c r="BR19" i="4"/>
  <c r="C20" i="4"/>
  <c r="F20" i="4"/>
  <c r="I20" i="4"/>
  <c r="L20" i="4"/>
  <c r="M20" i="4"/>
  <c r="N20" i="4"/>
  <c r="Q20" i="4"/>
  <c r="T20" i="4"/>
  <c r="W20" i="4"/>
  <c r="Z20" i="4" s="1"/>
  <c r="AA20" i="4"/>
  <c r="AB20" i="4"/>
  <c r="AE20" i="4"/>
  <c r="AH20" i="4"/>
  <c r="AK20" i="4"/>
  <c r="AN20" i="4"/>
  <c r="AO20" i="4"/>
  <c r="AP20" i="4"/>
  <c r="AS20" i="4"/>
  <c r="BB20" i="4" s="1"/>
  <c r="AV20" i="4"/>
  <c r="AY20" i="4"/>
  <c r="BC20" i="4"/>
  <c r="BD20" i="4"/>
  <c r="BG20" i="4"/>
  <c r="BJ20" i="4"/>
  <c r="BM20" i="4"/>
  <c r="BP20" i="4"/>
  <c r="BQ20" i="4"/>
  <c r="BR20" i="4"/>
  <c r="C21" i="4"/>
  <c r="L21" i="4" s="1"/>
  <c r="F21" i="4"/>
  <c r="F31" i="4" s="1"/>
  <c r="I21" i="4"/>
  <c r="M21" i="4"/>
  <c r="N21" i="4"/>
  <c r="Q21" i="4"/>
  <c r="T21" i="4"/>
  <c r="W21" i="4"/>
  <c r="Z21" i="4"/>
  <c r="AA21" i="4"/>
  <c r="AB21" i="4"/>
  <c r="AE21" i="4"/>
  <c r="AH21" i="4"/>
  <c r="AN21" i="4" s="1"/>
  <c r="AK21" i="4"/>
  <c r="AO21" i="4"/>
  <c r="AP21" i="4"/>
  <c r="AS21" i="4"/>
  <c r="AV21" i="4"/>
  <c r="AY21" i="4"/>
  <c r="BB21" i="4"/>
  <c r="BC21" i="4"/>
  <c r="BD21" i="4"/>
  <c r="BG21" i="4"/>
  <c r="BJ21" i="4"/>
  <c r="BM21" i="4"/>
  <c r="BP21" i="4"/>
  <c r="BQ21" i="4"/>
  <c r="BR21" i="4"/>
  <c r="C22" i="4"/>
  <c r="F22" i="4"/>
  <c r="I22" i="4"/>
  <c r="I31" i="4" s="1"/>
  <c r="L22" i="4"/>
  <c r="M22" i="4"/>
  <c r="N22" i="4"/>
  <c r="Q22" i="4"/>
  <c r="Z22" i="4" s="1"/>
  <c r="T22" i="4"/>
  <c r="W22" i="4"/>
  <c r="AA22" i="4"/>
  <c r="AB22" i="4"/>
  <c r="AE22" i="4"/>
  <c r="AH22" i="4"/>
  <c r="AK22" i="4"/>
  <c r="AN22" i="4"/>
  <c r="AO22" i="4"/>
  <c r="AP22" i="4"/>
  <c r="AS22" i="4"/>
  <c r="AV22" i="4"/>
  <c r="AY22" i="4"/>
  <c r="BB22" i="4"/>
  <c r="BC22" i="4"/>
  <c r="BD22" i="4"/>
  <c r="BG22" i="4"/>
  <c r="BJ22" i="4"/>
  <c r="BM22" i="4"/>
  <c r="BP22" i="4"/>
  <c r="BQ22" i="4"/>
  <c r="BR22" i="4"/>
  <c r="C23" i="4"/>
  <c r="F23" i="4"/>
  <c r="I23" i="4"/>
  <c r="L23" i="4"/>
  <c r="M23" i="4"/>
  <c r="N23" i="4"/>
  <c r="Q23" i="4"/>
  <c r="T23" i="4"/>
  <c r="W23" i="4"/>
  <c r="Z23" i="4"/>
  <c r="AA23" i="4"/>
  <c r="AB23" i="4"/>
  <c r="AE23" i="4"/>
  <c r="AH23" i="4"/>
  <c r="AK23" i="4"/>
  <c r="AN23" i="4" s="1"/>
  <c r="AO23" i="4"/>
  <c r="AP23" i="4"/>
  <c r="AS23" i="4"/>
  <c r="AV23" i="4"/>
  <c r="AY23" i="4"/>
  <c r="BB23" i="4"/>
  <c r="BC23" i="4"/>
  <c r="BD23" i="4"/>
  <c r="BG23" i="4"/>
  <c r="BJ23" i="4"/>
  <c r="BM23" i="4"/>
  <c r="BP23" i="4"/>
  <c r="BQ23" i="4"/>
  <c r="BR23" i="4"/>
  <c r="C24" i="4"/>
  <c r="F24" i="4"/>
  <c r="I24" i="4"/>
  <c r="L24" i="4"/>
  <c r="M24" i="4"/>
  <c r="N24" i="4"/>
  <c r="Q24" i="4"/>
  <c r="Z24" i="4" s="1"/>
  <c r="T24" i="4"/>
  <c r="T31" i="4" s="1"/>
  <c r="W24" i="4"/>
  <c r="AA24" i="4"/>
  <c r="AB24" i="4"/>
  <c r="AE24" i="4"/>
  <c r="AH24" i="4"/>
  <c r="AK24" i="4"/>
  <c r="AN24" i="4"/>
  <c r="AO24" i="4"/>
  <c r="AP24" i="4"/>
  <c r="AS24" i="4"/>
  <c r="AV24" i="4"/>
  <c r="BB24" i="4" s="1"/>
  <c r="AY24" i="4"/>
  <c r="BC24" i="4"/>
  <c r="BD24" i="4"/>
  <c r="BG24" i="4"/>
  <c r="BJ24" i="4"/>
  <c r="BM24" i="4"/>
  <c r="BP24" i="4"/>
  <c r="BQ24" i="4"/>
  <c r="BR24" i="4"/>
  <c r="C25" i="4"/>
  <c r="F25" i="4"/>
  <c r="I25" i="4"/>
  <c r="L25" i="4"/>
  <c r="M25" i="4"/>
  <c r="N25" i="4"/>
  <c r="Q25" i="4"/>
  <c r="T25" i="4"/>
  <c r="W25" i="4"/>
  <c r="Z25" i="4"/>
  <c r="AA25" i="4"/>
  <c r="AB25" i="4"/>
  <c r="AE25" i="4"/>
  <c r="AN25" i="4" s="1"/>
  <c r="AH25" i="4"/>
  <c r="AK25" i="4"/>
  <c r="AO25" i="4"/>
  <c r="AP25" i="4"/>
  <c r="AS25" i="4"/>
  <c r="AV25" i="4"/>
  <c r="AY25" i="4"/>
  <c r="BB25" i="4"/>
  <c r="BC25" i="4"/>
  <c r="BD25" i="4"/>
  <c r="BG25" i="4"/>
  <c r="BJ25" i="4"/>
  <c r="BM25" i="4"/>
  <c r="BP25" i="4"/>
  <c r="BQ25" i="4"/>
  <c r="BR25" i="4"/>
  <c r="D27" i="4"/>
  <c r="E27" i="4"/>
  <c r="M27" i="4"/>
  <c r="N27" i="4"/>
  <c r="R27" i="4"/>
  <c r="AA27" i="4" s="1"/>
  <c r="S27" i="4"/>
  <c r="AB27" i="4" s="1"/>
  <c r="U27" i="4"/>
  <c r="V27" i="4"/>
  <c r="W27" i="4"/>
  <c r="X27" i="4"/>
  <c r="Y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H27" i="4"/>
  <c r="BI27" i="4"/>
  <c r="BK27" i="4"/>
  <c r="BL27" i="4"/>
  <c r="BN27" i="4"/>
  <c r="BO27" i="4"/>
  <c r="BQ27" i="4"/>
  <c r="BR27" i="4"/>
  <c r="C29" i="4"/>
  <c r="D29" i="4"/>
  <c r="M29" i="4" s="1"/>
  <c r="E29" i="4"/>
  <c r="N29" i="4" s="1"/>
  <c r="F29" i="4"/>
  <c r="F30" i="4" s="1"/>
  <c r="G29" i="4"/>
  <c r="H29" i="4"/>
  <c r="J29" i="4"/>
  <c r="K29" i="4"/>
  <c r="R29" i="4"/>
  <c r="S29" i="4"/>
  <c r="U29" i="4"/>
  <c r="V29" i="4"/>
  <c r="X29" i="4"/>
  <c r="AA29" i="4" s="1"/>
  <c r="Y29" i="4"/>
  <c r="AB29" i="4"/>
  <c r="AF29" i="4"/>
  <c r="AG29" i="4"/>
  <c r="AI29" i="4"/>
  <c r="AJ29" i="4"/>
  <c r="AL29" i="4"/>
  <c r="AM29" i="4"/>
  <c r="AO29" i="4"/>
  <c r="AP29" i="4"/>
  <c r="AS29" i="4"/>
  <c r="AT29" i="4"/>
  <c r="AU29" i="4"/>
  <c r="AW29" i="4"/>
  <c r="BC29" i="4" s="1"/>
  <c r="AX29" i="4"/>
  <c r="AZ29" i="4"/>
  <c r="BA29" i="4"/>
  <c r="BD29" i="4"/>
  <c r="BH29" i="4"/>
  <c r="BI29" i="4"/>
  <c r="BK29" i="4"/>
  <c r="BL29" i="4"/>
  <c r="BN29" i="4"/>
  <c r="BO29" i="4"/>
  <c r="BQ29" i="4"/>
  <c r="BR29" i="4"/>
  <c r="D31" i="4"/>
  <c r="E31" i="4"/>
  <c r="G31" i="4"/>
  <c r="H31" i="4"/>
  <c r="J31" i="4"/>
  <c r="K31" i="4"/>
  <c r="M31" i="4"/>
  <c r="N31" i="4"/>
  <c r="R31" i="4"/>
  <c r="S31" i="4"/>
  <c r="U31" i="4"/>
  <c r="V31" i="4"/>
  <c r="W31" i="4"/>
  <c r="X31" i="4"/>
  <c r="Y31" i="4"/>
  <c r="AA31" i="4"/>
  <c r="AB31" i="4"/>
  <c r="AE31" i="4"/>
  <c r="AF31" i="4"/>
  <c r="AO31" i="4" s="1"/>
  <c r="AG31" i="4"/>
  <c r="AP31" i="4" s="1"/>
  <c r="AI31" i="4"/>
  <c r="AJ31" i="4"/>
  <c r="AL31" i="4"/>
  <c r="AM31" i="4"/>
  <c r="AT31" i="4"/>
  <c r="AU31" i="4"/>
  <c r="AW31" i="4"/>
  <c r="AX31" i="4"/>
  <c r="AZ31" i="4"/>
  <c r="BA31" i="4"/>
  <c r="BC31" i="4"/>
  <c r="BD31" i="4"/>
  <c r="BH31" i="4"/>
  <c r="BI31" i="4"/>
  <c r="BR31" i="4" s="1"/>
  <c r="BK31" i="4"/>
  <c r="BL31" i="4"/>
  <c r="BN31" i="4"/>
  <c r="BO31" i="4"/>
  <c r="BQ31" i="4"/>
  <c r="B56" i="3"/>
  <c r="C56" i="3"/>
  <c r="E56" i="3"/>
  <c r="F56" i="3"/>
  <c r="H56" i="3"/>
  <c r="I56" i="3"/>
  <c r="G12" i="2"/>
  <c r="G13" i="2"/>
  <c r="G14" i="2"/>
  <c r="G15" i="2"/>
  <c r="G16" i="2"/>
  <c r="C22" i="2"/>
  <c r="D22" i="2"/>
  <c r="J22" i="2"/>
  <c r="J23" i="2"/>
  <c r="J24" i="2"/>
  <c r="L16" i="1"/>
  <c r="L17" i="1"/>
  <c r="L18" i="1"/>
  <c r="D25" i="1"/>
  <c r="I25" i="1"/>
  <c r="N25" i="1"/>
  <c r="D26" i="1"/>
  <c r="N26" i="1" s="1"/>
  <c r="I26" i="1"/>
  <c r="N27" i="1"/>
  <c r="N28" i="1"/>
  <c r="N29" i="1"/>
  <c r="E35" i="1"/>
  <c r="I35" i="1"/>
  <c r="M35" i="1"/>
  <c r="M36" i="1"/>
  <c r="M37" i="1"/>
  <c r="M38" i="1"/>
  <c r="M39" i="1"/>
  <c r="AY28" i="4" l="1"/>
  <c r="BB5" i="4"/>
  <c r="BP27" i="4"/>
  <c r="BP28" i="4" s="1"/>
  <c r="BG28" i="4"/>
  <c r="BB28" i="4"/>
  <c r="AY30" i="4"/>
  <c r="BG32" i="4"/>
  <c r="BP31" i="4"/>
  <c r="BP32" i="4" s="1"/>
  <c r="Z5" i="4"/>
  <c r="L29" i="4"/>
  <c r="AY32" i="4"/>
  <c r="I28" i="4"/>
  <c r="F28" i="4"/>
  <c r="L27" i="4"/>
  <c r="C28" i="4"/>
  <c r="AV32" i="4"/>
  <c r="AS32" i="4"/>
  <c r="BB31" i="4"/>
  <c r="BB32" i="4" s="1"/>
  <c r="AV28" i="4"/>
  <c r="AS28" i="4"/>
  <c r="AK32" i="4"/>
  <c r="AV30" i="4"/>
  <c r="AH32" i="4"/>
  <c r="AH30" i="4"/>
  <c r="Z29" i="4"/>
  <c r="AS30" i="4"/>
  <c r="AE29" i="4"/>
  <c r="BC5" i="4"/>
  <c r="Q27" i="4"/>
  <c r="Z27" i="4" s="1"/>
  <c r="AE5" i="4"/>
  <c r="AE32" i="4" s="1"/>
  <c r="Q31" i="4"/>
  <c r="Z31" i="4" s="1"/>
  <c r="BB29" i="4"/>
  <c r="BB30" i="4" s="1"/>
  <c r="AN31" i="4"/>
  <c r="C31" i="4"/>
  <c r="BG29" i="4"/>
  <c r="AE30" i="4" l="1"/>
  <c r="AN29" i="4"/>
  <c r="AN30" i="4" s="1"/>
  <c r="AN5" i="4"/>
  <c r="AN28" i="4" s="1"/>
  <c r="AE28" i="4"/>
  <c r="BG30" i="4"/>
  <c r="BP29" i="4"/>
  <c r="BP30" i="4" s="1"/>
  <c r="C32" i="4"/>
  <c r="L31" i="4"/>
  <c r="AN32" i="4"/>
</calcChain>
</file>

<file path=xl/sharedStrings.xml><?xml version="1.0" encoding="utf-8"?>
<sst xmlns="http://schemas.openxmlformats.org/spreadsheetml/2006/main" count="504" uniqueCount="269">
  <si>
    <t>資料：市民戸籍課</t>
    <rPh sb="0" eb="2">
      <t>シリョウ</t>
    </rPh>
    <rPh sb="3" eb="5">
      <t>シミン</t>
    </rPh>
    <rPh sb="5" eb="7">
      <t>コセキ</t>
    </rPh>
    <rPh sb="7" eb="8">
      <t>カ</t>
    </rPh>
    <phoneticPr fontId="5"/>
  </si>
  <si>
    <t>　　※外国人住民を含む</t>
    <rPh sb="3" eb="5">
      <t>ガイコク</t>
    </rPh>
    <rPh sb="5" eb="6">
      <t>ジン</t>
    </rPh>
    <rPh sb="6" eb="8">
      <t>ジュウミン</t>
    </rPh>
    <rPh sb="9" eb="10">
      <t>フク</t>
    </rPh>
    <phoneticPr fontId="5"/>
  </si>
  <si>
    <t>令和2年度</t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</si>
  <si>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</si>
  <si>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</si>
  <si>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総　数</t>
    <rPh sb="0" eb="1">
      <t>フサ</t>
    </rPh>
    <rPh sb="2" eb="3">
      <t>カズ</t>
    </rPh>
    <phoneticPr fontId="5"/>
  </si>
  <si>
    <t>増減実数</t>
    <rPh sb="0" eb="2">
      <t>ゾウゲン</t>
    </rPh>
    <rPh sb="2" eb="4">
      <t>ジッスウ</t>
    </rPh>
    <phoneticPr fontId="5"/>
  </si>
  <si>
    <t>死　　　　亡</t>
    <rPh sb="0" eb="1">
      <t>シ</t>
    </rPh>
    <rPh sb="5" eb="6">
      <t>ボウ</t>
    </rPh>
    <phoneticPr fontId="5"/>
  </si>
  <si>
    <t>出　　　　生</t>
    <rPh sb="0" eb="1">
      <t>デ</t>
    </rPh>
    <rPh sb="5" eb="6">
      <t>ショウ</t>
    </rPh>
    <phoneticPr fontId="5"/>
  </si>
  <si>
    <t>年　度</t>
    <rPh sb="0" eb="1">
      <t>トシ</t>
    </rPh>
    <rPh sb="2" eb="3">
      <t>ド</t>
    </rPh>
    <phoneticPr fontId="5"/>
  </si>
  <si>
    <t>（単位：人）</t>
    <rPh sb="1" eb="3">
      <t>タンイ</t>
    </rPh>
    <rPh sb="4" eb="5">
      <t>ヒト</t>
    </rPh>
    <phoneticPr fontId="5"/>
  </si>
  <si>
    <t>（３）自然増減</t>
    <rPh sb="3" eb="5">
      <t>シゼン</t>
    </rPh>
    <rPh sb="5" eb="7">
      <t>ゾウゲン</t>
    </rPh>
    <phoneticPr fontId="5"/>
  </si>
  <si>
    <t>資料：市民戸籍課</t>
    <rPh sb="0" eb="2">
      <t>シリョウ</t>
    </rPh>
    <rPh sb="3" eb="4">
      <t>シ</t>
    </rPh>
    <rPh sb="4" eb="5">
      <t>ミン</t>
    </rPh>
    <rPh sb="5" eb="7">
      <t>コセキ</t>
    </rPh>
    <rPh sb="7" eb="8">
      <t>カ</t>
    </rPh>
    <phoneticPr fontId="5"/>
  </si>
  <si>
    <t xml:space="preserve">     ※外国人住民を含む</t>
    <rPh sb="6" eb="8">
      <t>ガイコク</t>
    </rPh>
    <rPh sb="8" eb="9">
      <t>ジン</t>
    </rPh>
    <rPh sb="9" eb="11">
      <t>ジュウミン</t>
    </rPh>
    <rPh sb="12" eb="13">
      <t>フク</t>
    </rPh>
    <phoneticPr fontId="5"/>
  </si>
  <si>
    <t>女</t>
  </si>
  <si>
    <t>男</t>
  </si>
  <si>
    <t>県外・国外へ</t>
    <rPh sb="4" eb="5">
      <t>ガイ</t>
    </rPh>
    <phoneticPr fontId="5"/>
  </si>
  <si>
    <t>県内へ</t>
  </si>
  <si>
    <t>総数</t>
    <rPh sb="0" eb="2">
      <t>ソウスウ</t>
    </rPh>
    <phoneticPr fontId="5"/>
  </si>
  <si>
    <t>県外・国外から</t>
    <rPh sb="4" eb="5">
      <t>ガイ</t>
    </rPh>
    <phoneticPr fontId="5"/>
  </si>
  <si>
    <t>県内から</t>
  </si>
  <si>
    <t>増減実数</t>
  </si>
  <si>
    <t>転　　　　　　　　　　　出</t>
    <rPh sb="12" eb="13">
      <t>デ</t>
    </rPh>
    <phoneticPr fontId="5"/>
  </si>
  <si>
    <t>転　　　　　　　　　　　入</t>
  </si>
  <si>
    <t>年　度</t>
    <phoneticPr fontId="5"/>
  </si>
  <si>
    <r>
      <t>（２）社会</t>
    </r>
    <r>
      <rPr>
        <sz val="11"/>
        <color theme="1"/>
        <rFont val="游ゴシック"/>
        <family val="2"/>
        <charset val="128"/>
        <scheme val="minor"/>
      </rPr>
      <t>増減</t>
    </r>
    <rPh sb="5" eb="7">
      <t>ゾウゲン</t>
    </rPh>
    <phoneticPr fontId="5"/>
  </si>
  <si>
    <t>資料：国勢調査</t>
    <rPh sb="0" eb="2">
      <t>シリョウ</t>
    </rPh>
    <rPh sb="3" eb="4">
      <t>コク</t>
    </rPh>
    <rPh sb="4" eb="5">
      <t>イキオ</t>
    </rPh>
    <rPh sb="5" eb="7">
      <t>チョウサ</t>
    </rPh>
    <phoneticPr fontId="5"/>
  </si>
  <si>
    <t>令和2年</t>
    <rPh sb="0" eb="2">
      <t>レイワ</t>
    </rPh>
    <rPh sb="3" eb="4">
      <t>ネン</t>
    </rPh>
    <phoneticPr fontId="5"/>
  </si>
  <si>
    <t>△0.3</t>
    <phoneticPr fontId="5"/>
  </si>
  <si>
    <t>平成12年</t>
    <rPh sb="0" eb="2">
      <t>ヘイセイ</t>
    </rPh>
    <rPh sb="4" eb="5">
      <t>ネン</t>
    </rPh>
    <phoneticPr fontId="5"/>
  </si>
  <si>
    <t>平成2年</t>
    <rPh sb="0" eb="2">
      <t>ヘイセイ</t>
    </rPh>
    <rPh sb="3" eb="4">
      <t>ネン</t>
    </rPh>
    <phoneticPr fontId="5"/>
  </si>
  <si>
    <t>（人／ｋ㎡）</t>
    <rPh sb="1" eb="2">
      <t>ヒト</t>
    </rPh>
    <phoneticPr fontId="5"/>
  </si>
  <si>
    <t>（ｋ㎡）</t>
    <phoneticPr fontId="5"/>
  </si>
  <si>
    <t>人口密度</t>
    <rPh sb="0" eb="2">
      <t>ジンコウ</t>
    </rPh>
    <rPh sb="2" eb="4">
      <t>ミツド</t>
    </rPh>
    <phoneticPr fontId="5"/>
  </si>
  <si>
    <t>一世帯当たり人員（人）</t>
    <rPh sb="0" eb="3">
      <t>イッセタイ</t>
    </rPh>
    <rPh sb="3" eb="4">
      <t>ア</t>
    </rPh>
    <rPh sb="6" eb="8">
      <t>ジンイン</t>
    </rPh>
    <rPh sb="9" eb="10">
      <t>ヒト</t>
    </rPh>
    <phoneticPr fontId="5"/>
  </si>
  <si>
    <t>面　積</t>
    <rPh sb="0" eb="1">
      <t>メン</t>
    </rPh>
    <rPh sb="2" eb="3">
      <t>セキ</t>
    </rPh>
    <phoneticPr fontId="5"/>
  </si>
  <si>
    <t>対前回
増加率（％）</t>
    <rPh sb="0" eb="1">
      <t>タイ</t>
    </rPh>
    <rPh sb="1" eb="3">
      <t>ゼンカイ</t>
    </rPh>
    <rPh sb="4" eb="6">
      <t>ゾウカ</t>
    </rPh>
    <rPh sb="6" eb="7">
      <t>リツ</t>
    </rPh>
    <phoneticPr fontId="5"/>
  </si>
  <si>
    <t>人　　口　（　人　）</t>
    <rPh sb="0" eb="1">
      <t>ヒト</t>
    </rPh>
    <rPh sb="3" eb="4">
      <t>クチ</t>
    </rPh>
    <rPh sb="7" eb="8">
      <t>ヒト</t>
    </rPh>
    <phoneticPr fontId="5"/>
  </si>
  <si>
    <t>世帯数</t>
    <rPh sb="0" eb="3">
      <t>セタイスウ</t>
    </rPh>
    <phoneticPr fontId="5"/>
  </si>
  <si>
    <t>年</t>
    <rPh sb="0" eb="1">
      <t>ネン</t>
    </rPh>
    <phoneticPr fontId="5"/>
  </si>
  <si>
    <t>（各年10月1日現在）</t>
    <rPh sb="1" eb="3">
      <t>カクトシ</t>
    </rPh>
    <rPh sb="5" eb="6">
      <t>ガツ</t>
    </rPh>
    <rPh sb="7" eb="8">
      <t>ヒ</t>
    </rPh>
    <rPh sb="8" eb="10">
      <t>ゲンザイ</t>
    </rPh>
    <phoneticPr fontId="5"/>
  </si>
  <si>
    <t>（１）国勢調査人口及び世帯数</t>
    <rPh sb="3" eb="4">
      <t>コク</t>
    </rPh>
    <rPh sb="4" eb="5">
      <t>イキオ</t>
    </rPh>
    <rPh sb="5" eb="7">
      <t>チョウサ</t>
    </rPh>
    <rPh sb="7" eb="9">
      <t>ジンコウ</t>
    </rPh>
    <rPh sb="9" eb="10">
      <t>オヨ</t>
    </rPh>
    <rPh sb="11" eb="14">
      <t>セタイスウ</t>
    </rPh>
    <phoneticPr fontId="5"/>
  </si>
  <si>
    <t>５．人口</t>
    <rPh sb="2" eb="4">
      <t>ジンコウ</t>
    </rPh>
    <phoneticPr fontId="5"/>
  </si>
  <si>
    <t>注 ： 失業率＝失業者／労働力人口の総数。</t>
    <rPh sb="0" eb="1">
      <t>チュウイ</t>
    </rPh>
    <rPh sb="4" eb="6">
      <t>シツギョウ</t>
    </rPh>
    <rPh sb="6" eb="7">
      <t>リツ</t>
    </rPh>
    <rPh sb="8" eb="11">
      <t>シツギョウシャ</t>
    </rPh>
    <rPh sb="12" eb="15">
      <t>ロウドウリョク</t>
    </rPh>
    <rPh sb="15" eb="17">
      <t>ジンコウ</t>
    </rPh>
    <rPh sb="18" eb="20">
      <t>ソウスウ</t>
    </rPh>
    <phoneticPr fontId="5"/>
  </si>
  <si>
    <t>平成7年　</t>
    <rPh sb="0" eb="2">
      <t>ヘイセイ</t>
    </rPh>
    <rPh sb="3" eb="4">
      <t>ネン</t>
    </rPh>
    <phoneticPr fontId="5"/>
  </si>
  <si>
    <t>（％）</t>
    <phoneticPr fontId="5"/>
  </si>
  <si>
    <t>失業率</t>
    <rPh sb="0" eb="2">
      <t>シツギョウ</t>
    </rPh>
    <rPh sb="2" eb="3">
      <t>リツ</t>
    </rPh>
    <phoneticPr fontId="5"/>
  </si>
  <si>
    <t>失業者</t>
    <rPh sb="0" eb="3">
      <t>シツギョウシャ</t>
    </rPh>
    <phoneticPr fontId="5"/>
  </si>
  <si>
    <t>就業者</t>
    <rPh sb="0" eb="3">
      <t>シュウギョウシャ</t>
    </rPh>
    <phoneticPr fontId="5"/>
  </si>
  <si>
    <t>不　詳</t>
    <rPh sb="0" eb="1">
      <t>フ</t>
    </rPh>
    <rPh sb="2" eb="3">
      <t>ショウ</t>
    </rPh>
    <phoneticPr fontId="5"/>
  </si>
  <si>
    <t>非労働　力人口</t>
    <rPh sb="0" eb="1">
      <t>ヒ</t>
    </rPh>
    <rPh sb="1" eb="3">
      <t>ロウドウ</t>
    </rPh>
    <rPh sb="4" eb="5">
      <t>チカラ</t>
    </rPh>
    <rPh sb="5" eb="7">
      <t>ジンコウ</t>
    </rPh>
    <phoneticPr fontId="5"/>
  </si>
  <si>
    <t>労　　働　　力　　人　　口</t>
    <rPh sb="0" eb="1">
      <t>ロウ</t>
    </rPh>
    <rPh sb="3" eb="4">
      <t>ハタラキ</t>
    </rPh>
    <rPh sb="6" eb="7">
      <t>チカラ</t>
    </rPh>
    <rPh sb="9" eb="10">
      <t>ジン</t>
    </rPh>
    <rPh sb="12" eb="13">
      <t>クチ</t>
    </rPh>
    <phoneticPr fontId="5"/>
  </si>
  <si>
    <t>年</t>
    <rPh sb="0" eb="1">
      <t>トシ</t>
    </rPh>
    <phoneticPr fontId="5"/>
  </si>
  <si>
    <t>（７）労働力状態の人口（年齢15歳以上）　（各年10月1日現在）</t>
    <rPh sb="3" eb="6">
      <t>ロウドウリョク</t>
    </rPh>
    <rPh sb="6" eb="8">
      <t>ジョウタイ</t>
    </rPh>
    <rPh sb="9" eb="11">
      <t>ジンコウ</t>
    </rPh>
    <rPh sb="12" eb="14">
      <t>ネンレイ</t>
    </rPh>
    <rPh sb="16" eb="17">
      <t>サイ</t>
    </rPh>
    <rPh sb="17" eb="19">
      <t>イジョウ</t>
    </rPh>
    <phoneticPr fontId="5"/>
  </si>
  <si>
    <t>令和３年</t>
    <phoneticPr fontId="5"/>
  </si>
  <si>
    <t>（含む台湾）</t>
    <rPh sb="1" eb="2">
      <t>フク</t>
    </rPh>
    <rPh sb="3" eb="5">
      <t>タイワン</t>
    </rPh>
    <phoneticPr fontId="5"/>
  </si>
  <si>
    <t>朝鮮</t>
    <rPh sb="0" eb="2">
      <t>チョウセン</t>
    </rPh>
    <phoneticPr fontId="5"/>
  </si>
  <si>
    <t>その他</t>
    <rPh sb="2" eb="3">
      <t>タ</t>
    </rPh>
    <phoneticPr fontId="5"/>
  </si>
  <si>
    <t>ベトナム</t>
    <phoneticPr fontId="5"/>
  </si>
  <si>
    <t>タイ</t>
    <phoneticPr fontId="5"/>
  </si>
  <si>
    <t>フィリピン</t>
    <phoneticPr fontId="5"/>
  </si>
  <si>
    <t>ブラジル</t>
    <phoneticPr fontId="5"/>
  </si>
  <si>
    <t>米国</t>
    <rPh sb="0" eb="2">
      <t>ベイコク</t>
    </rPh>
    <phoneticPr fontId="5"/>
  </si>
  <si>
    <t>中国</t>
    <rPh sb="0" eb="2">
      <t>チュウゴク</t>
    </rPh>
    <phoneticPr fontId="5"/>
  </si>
  <si>
    <t>韓国</t>
    <rPh sb="0" eb="2">
      <t>カンコク</t>
    </rPh>
    <phoneticPr fontId="5"/>
  </si>
  <si>
    <t>総  数</t>
    <rPh sb="0" eb="1">
      <t>フサ</t>
    </rPh>
    <rPh sb="3" eb="4">
      <t>カズ</t>
    </rPh>
    <phoneticPr fontId="5"/>
  </si>
  <si>
    <t>（６）国籍別・外国人住民数　（各年4月1日現在）</t>
    <rPh sb="3" eb="5">
      <t>コクセキ</t>
    </rPh>
    <rPh sb="5" eb="6">
      <t>ベツ</t>
    </rPh>
    <rPh sb="7" eb="9">
      <t>ガイコク</t>
    </rPh>
    <rPh sb="9" eb="10">
      <t>ジン</t>
    </rPh>
    <rPh sb="10" eb="12">
      <t>ジュウミン</t>
    </rPh>
    <rPh sb="12" eb="13">
      <t>スウ</t>
    </rPh>
    <phoneticPr fontId="5"/>
  </si>
  <si>
    <t>※住民登録人口・住民登録世帯数に外国人住民・世帯を含む。</t>
    <rPh sb="1" eb="3">
      <t>ジュウミン</t>
    </rPh>
    <rPh sb="3" eb="5">
      <t>トウロク</t>
    </rPh>
    <rPh sb="5" eb="7">
      <t>ジンコウ</t>
    </rPh>
    <rPh sb="8" eb="10">
      <t>ジュウミン</t>
    </rPh>
    <rPh sb="10" eb="12">
      <t>トウロク</t>
    </rPh>
    <rPh sb="12" eb="14">
      <t>セタイ</t>
    </rPh>
    <rPh sb="14" eb="15">
      <t>スウ</t>
    </rPh>
    <rPh sb="16" eb="18">
      <t>ガイコク</t>
    </rPh>
    <rPh sb="18" eb="19">
      <t>ジン</t>
    </rPh>
    <rPh sb="19" eb="21">
      <t>ジュウミン</t>
    </rPh>
    <rPh sb="22" eb="24">
      <t>セタイ</t>
    </rPh>
    <rPh sb="25" eb="26">
      <t>フク</t>
    </rPh>
    <phoneticPr fontId="5"/>
  </si>
  <si>
    <t>令和3年</t>
    <rPh sb="3" eb="4">
      <t>ネン</t>
    </rPh>
    <phoneticPr fontId="5"/>
  </si>
  <si>
    <t>計</t>
    <rPh sb="0" eb="1">
      <t>ケイ</t>
    </rPh>
    <phoneticPr fontId="5"/>
  </si>
  <si>
    <t>住民登録
世帯数</t>
    <rPh sb="0" eb="2">
      <t>ジュウミン</t>
    </rPh>
    <rPh sb="2" eb="4">
      <t>トウロク</t>
    </rPh>
    <rPh sb="5" eb="6">
      <t>ヨ</t>
    </rPh>
    <rPh sb="6" eb="7">
      <t>オビ</t>
    </rPh>
    <rPh sb="7" eb="8">
      <t>カズ</t>
    </rPh>
    <phoneticPr fontId="5"/>
  </si>
  <si>
    <r>
      <t>住民登録人口</t>
    </r>
    <r>
      <rPr>
        <sz val="9"/>
        <rFont val="ＭＳ Ｐ明朝"/>
        <family val="1"/>
        <charset val="128"/>
      </rPr>
      <t>（人）</t>
    </r>
    <rPh sb="0" eb="2">
      <t>ジュウミン</t>
    </rPh>
    <rPh sb="2" eb="4">
      <t>トウロク</t>
    </rPh>
    <rPh sb="4" eb="6">
      <t>ジンコウ</t>
    </rPh>
    <rPh sb="7" eb="8">
      <t>ヒト</t>
    </rPh>
    <phoneticPr fontId="5"/>
  </si>
  <si>
    <r>
      <t>本籍人口</t>
    </r>
    <r>
      <rPr>
        <sz val="9"/>
        <rFont val="ＭＳ Ｐ明朝"/>
        <family val="1"/>
        <charset val="128"/>
      </rPr>
      <t>（人）</t>
    </r>
    <rPh sb="0" eb="2">
      <t>ホンセキ</t>
    </rPh>
    <rPh sb="2" eb="4">
      <t>ジンコウ</t>
    </rPh>
    <rPh sb="5" eb="6">
      <t>ヒト</t>
    </rPh>
    <phoneticPr fontId="5"/>
  </si>
  <si>
    <t>本籍数</t>
    <rPh sb="0" eb="2">
      <t>ホンセキ</t>
    </rPh>
    <rPh sb="2" eb="3">
      <t>スウ</t>
    </rPh>
    <phoneticPr fontId="5"/>
  </si>
  <si>
    <t>（５）本籍・住民登録人口　（各年4月1日現在）</t>
    <rPh sb="3" eb="5">
      <t>ホンセキ</t>
    </rPh>
    <rPh sb="6" eb="8">
      <t>ジュウミン</t>
    </rPh>
    <rPh sb="8" eb="10">
      <t>トウロク</t>
    </rPh>
    <rPh sb="10" eb="12">
      <t>ジンコウ</t>
    </rPh>
    <phoneticPr fontId="5"/>
  </si>
  <si>
    <t>離婚届</t>
    <rPh sb="0" eb="3">
      <t>リコントドケ</t>
    </rPh>
    <phoneticPr fontId="5"/>
  </si>
  <si>
    <t>婚姻届</t>
    <rPh sb="0" eb="2">
      <t>コンイン</t>
    </rPh>
    <rPh sb="2" eb="3">
      <t>トドケ</t>
    </rPh>
    <phoneticPr fontId="5"/>
  </si>
  <si>
    <t>死亡届</t>
    <rPh sb="0" eb="3">
      <t>シボウトドケ</t>
    </rPh>
    <phoneticPr fontId="5"/>
  </si>
  <si>
    <t>出生届</t>
    <rPh sb="0" eb="2">
      <t>シュッショウ</t>
    </rPh>
    <rPh sb="2" eb="3">
      <t>トド</t>
    </rPh>
    <phoneticPr fontId="5"/>
  </si>
  <si>
    <t>（単位：件）</t>
    <rPh sb="1" eb="3">
      <t>タンイ</t>
    </rPh>
    <rPh sb="4" eb="5">
      <t>ケン</t>
    </rPh>
    <phoneticPr fontId="5"/>
  </si>
  <si>
    <t>（４）戸籍届出件数</t>
    <rPh sb="3" eb="5">
      <t>コセキ</t>
    </rPh>
    <rPh sb="5" eb="7">
      <t>トドケデ</t>
    </rPh>
    <rPh sb="7" eb="9">
      <t>ケンスウ</t>
    </rPh>
    <phoneticPr fontId="5"/>
  </si>
  <si>
    <t>千田</t>
    <rPh sb="0" eb="2">
      <t>センダ</t>
    </rPh>
    <phoneticPr fontId="5"/>
  </si>
  <si>
    <t>寺平</t>
    <rPh sb="0" eb="1">
      <t>テラ</t>
    </rPh>
    <rPh sb="1" eb="2">
      <t>タイラ</t>
    </rPh>
    <phoneticPr fontId="5"/>
  </si>
  <si>
    <t>中島</t>
    <rPh sb="0" eb="2">
      <t>ナカジマ</t>
    </rPh>
    <phoneticPr fontId="5"/>
  </si>
  <si>
    <t>窪田</t>
    <rPh sb="0" eb="2">
      <t>クボタ</t>
    </rPh>
    <phoneticPr fontId="5"/>
  </si>
  <si>
    <t>平見城</t>
    <rPh sb="0" eb="1">
      <t>ヒラ</t>
    </rPh>
    <rPh sb="1" eb="2">
      <t>ミ</t>
    </rPh>
    <rPh sb="2" eb="3">
      <t>シロ</t>
    </rPh>
    <phoneticPr fontId="5"/>
  </si>
  <si>
    <t>小川</t>
    <rPh sb="0" eb="2">
      <t>オガワ</t>
    </rPh>
    <phoneticPr fontId="5"/>
  </si>
  <si>
    <t>航空学校寮</t>
    <rPh sb="0" eb="2">
      <t>コウクウ</t>
    </rPh>
    <rPh sb="2" eb="4">
      <t>ガッコウ</t>
    </rPh>
    <rPh sb="4" eb="5">
      <t>リョウ</t>
    </rPh>
    <phoneticPr fontId="5"/>
  </si>
  <si>
    <t>本村</t>
    <rPh sb="0" eb="2">
      <t>ホンムラ</t>
    </rPh>
    <phoneticPr fontId="5"/>
  </si>
  <si>
    <t>響が丘団地</t>
    <rPh sb="0" eb="1">
      <t>ヒビ</t>
    </rPh>
    <rPh sb="2" eb="3">
      <t>オカ</t>
    </rPh>
    <rPh sb="3" eb="5">
      <t>ダンチ</t>
    </rPh>
    <phoneticPr fontId="5"/>
  </si>
  <si>
    <t>下芦沢</t>
    <rPh sb="0" eb="1">
      <t>シモ</t>
    </rPh>
    <rPh sb="1" eb="3">
      <t>アシザワ</t>
    </rPh>
    <phoneticPr fontId="5"/>
  </si>
  <si>
    <t>萌黄の街</t>
    <rPh sb="0" eb="2">
      <t>モエギ</t>
    </rPh>
    <rPh sb="3" eb="4">
      <t>マチ</t>
    </rPh>
    <phoneticPr fontId="5"/>
  </si>
  <si>
    <t>上福沢</t>
    <rPh sb="0" eb="1">
      <t>カミ</t>
    </rPh>
    <rPh sb="1" eb="3">
      <t>フクザワ</t>
    </rPh>
    <phoneticPr fontId="5"/>
  </si>
  <si>
    <t>杏色の街</t>
    <rPh sb="0" eb="1">
      <t>アンズ</t>
    </rPh>
    <rPh sb="1" eb="2">
      <t>イロ</t>
    </rPh>
    <rPh sb="3" eb="4">
      <t>マチ</t>
    </rPh>
    <phoneticPr fontId="5"/>
  </si>
  <si>
    <t>下福沢</t>
    <rPh sb="0" eb="1">
      <t>シモ</t>
    </rPh>
    <rPh sb="1" eb="3">
      <t>フクザワ</t>
    </rPh>
    <phoneticPr fontId="5"/>
  </si>
  <si>
    <t>藍色の街</t>
    <rPh sb="0" eb="2">
      <t>アイイロ</t>
    </rPh>
    <rPh sb="3" eb="4">
      <t>マチ</t>
    </rPh>
    <phoneticPr fontId="5"/>
  </si>
  <si>
    <t>前屋</t>
    <rPh sb="0" eb="2">
      <t>マエヤ</t>
    </rPh>
    <phoneticPr fontId="5"/>
  </si>
  <si>
    <t>桃花の街</t>
    <rPh sb="0" eb="1">
      <t>モモ</t>
    </rPh>
    <rPh sb="1" eb="2">
      <t>ハナ</t>
    </rPh>
    <rPh sb="3" eb="4">
      <t>マチ</t>
    </rPh>
    <phoneticPr fontId="5"/>
  </si>
  <si>
    <t>神戸</t>
    <rPh sb="0" eb="2">
      <t>ゴウド</t>
    </rPh>
    <phoneticPr fontId="5"/>
  </si>
  <si>
    <t>唐松団地</t>
    <rPh sb="0" eb="2">
      <t>カラマツ</t>
    </rPh>
    <rPh sb="2" eb="4">
      <t>ダンチ</t>
    </rPh>
    <phoneticPr fontId="5"/>
  </si>
  <si>
    <t>安寺</t>
    <rPh sb="0" eb="2">
      <t>アテラ</t>
    </rPh>
    <phoneticPr fontId="5"/>
  </si>
  <si>
    <t>玉川団地２区</t>
    <rPh sb="0" eb="2">
      <t>タマガワ</t>
    </rPh>
    <rPh sb="2" eb="4">
      <t>ダンチ</t>
    </rPh>
    <rPh sb="5" eb="6">
      <t>ク</t>
    </rPh>
    <phoneticPr fontId="5"/>
  </si>
  <si>
    <t>高山台</t>
    <rPh sb="0" eb="2">
      <t>タカヤマ</t>
    </rPh>
    <rPh sb="2" eb="3">
      <t>ダイ</t>
    </rPh>
    <phoneticPr fontId="5"/>
  </si>
  <si>
    <t>下菅口</t>
    <rPh sb="0" eb="1">
      <t>シモ</t>
    </rPh>
    <rPh sb="1" eb="2">
      <t>スゲ</t>
    </rPh>
    <rPh sb="2" eb="3">
      <t>グチ</t>
    </rPh>
    <phoneticPr fontId="5"/>
  </si>
  <si>
    <t>玉川団地１区</t>
    <rPh sb="0" eb="2">
      <t>タマガワ</t>
    </rPh>
    <rPh sb="2" eb="4">
      <t>ダンチ</t>
    </rPh>
    <rPh sb="5" eb="6">
      <t>ク</t>
    </rPh>
    <phoneticPr fontId="5"/>
  </si>
  <si>
    <t>上の山</t>
    <rPh sb="0" eb="1">
      <t>カミ</t>
    </rPh>
    <rPh sb="2" eb="3">
      <t>ヤマ</t>
    </rPh>
    <phoneticPr fontId="5"/>
  </si>
  <si>
    <t>上菅口</t>
    <rPh sb="0" eb="1">
      <t>カミ</t>
    </rPh>
    <rPh sb="1" eb="2">
      <t>スゲ</t>
    </rPh>
    <rPh sb="2" eb="3">
      <t>グチ</t>
    </rPh>
    <phoneticPr fontId="5"/>
  </si>
  <si>
    <t>南区</t>
    <rPh sb="0" eb="1">
      <t>ミナミ</t>
    </rPh>
    <rPh sb="1" eb="2">
      <t>ク</t>
    </rPh>
    <phoneticPr fontId="5"/>
  </si>
  <si>
    <t>田畑団地</t>
    <rPh sb="0" eb="2">
      <t>タバタ</t>
    </rPh>
    <rPh sb="2" eb="4">
      <t>ダンチ</t>
    </rPh>
    <phoneticPr fontId="5"/>
  </si>
  <si>
    <t>獅子平</t>
    <rPh sb="0" eb="2">
      <t>シシ</t>
    </rPh>
    <rPh sb="2" eb="3">
      <t>ヒラ</t>
    </rPh>
    <phoneticPr fontId="5"/>
  </si>
  <si>
    <t>月林区</t>
    <rPh sb="0" eb="1">
      <t>ツキ</t>
    </rPh>
    <rPh sb="1" eb="2">
      <t>ハヤシ</t>
    </rPh>
    <rPh sb="2" eb="3">
      <t>ク</t>
    </rPh>
    <phoneticPr fontId="5"/>
  </si>
  <si>
    <t>つくし野</t>
    <rPh sb="3" eb="4">
      <t>ノ</t>
    </rPh>
    <phoneticPr fontId="5"/>
  </si>
  <si>
    <t>漆戸</t>
    <rPh sb="0" eb="2">
      <t>ウルシド</t>
    </rPh>
    <phoneticPr fontId="5"/>
  </si>
  <si>
    <t>八幡新田２区</t>
    <rPh sb="0" eb="2">
      <t>ヤハタ</t>
    </rPh>
    <rPh sb="2" eb="4">
      <t>シンデン</t>
    </rPh>
    <rPh sb="5" eb="6">
      <t>ク</t>
    </rPh>
    <phoneticPr fontId="5"/>
  </si>
  <si>
    <t>旭台</t>
    <rPh sb="0" eb="2">
      <t>アサヒダイ</t>
    </rPh>
    <phoneticPr fontId="5"/>
  </si>
  <si>
    <t>打返</t>
    <rPh sb="0" eb="1">
      <t>ウ</t>
    </rPh>
    <rPh sb="1" eb="2">
      <t>カエ</t>
    </rPh>
    <phoneticPr fontId="5"/>
  </si>
  <si>
    <t>八幡新田１区</t>
    <rPh sb="0" eb="2">
      <t>ヤハタ</t>
    </rPh>
    <rPh sb="2" eb="4">
      <t>シンデン</t>
    </rPh>
    <rPh sb="5" eb="6">
      <t>ク</t>
    </rPh>
    <phoneticPr fontId="5"/>
  </si>
  <si>
    <t>駒沢</t>
    <rPh sb="0" eb="2">
      <t>コマザワ</t>
    </rPh>
    <phoneticPr fontId="5"/>
  </si>
  <si>
    <t>大明神</t>
    <rPh sb="0" eb="3">
      <t>ダイミョウジン</t>
    </rPh>
    <phoneticPr fontId="5"/>
  </si>
  <si>
    <t>玉川西区</t>
    <rPh sb="0" eb="2">
      <t>タマガワ</t>
    </rPh>
    <rPh sb="2" eb="3">
      <t>ニシ</t>
    </rPh>
    <rPh sb="3" eb="4">
      <t>ク</t>
    </rPh>
    <phoneticPr fontId="5"/>
  </si>
  <si>
    <t>滝沢</t>
    <rPh sb="0" eb="1">
      <t>タキ</t>
    </rPh>
    <rPh sb="1" eb="2">
      <t>ザワ</t>
    </rPh>
    <phoneticPr fontId="5"/>
  </si>
  <si>
    <t>藤の木</t>
    <rPh sb="0" eb="1">
      <t>フジ</t>
    </rPh>
    <rPh sb="2" eb="3">
      <t>キ</t>
    </rPh>
    <phoneticPr fontId="5"/>
  </si>
  <si>
    <t>玉川東区</t>
    <rPh sb="0" eb="1">
      <t>タマ</t>
    </rPh>
    <rPh sb="1" eb="2">
      <t>カワ</t>
    </rPh>
    <rPh sb="2" eb="3">
      <t>ヒガシ</t>
    </rPh>
    <rPh sb="3" eb="4">
      <t>ク</t>
    </rPh>
    <phoneticPr fontId="5"/>
  </si>
  <si>
    <t>金剛地</t>
    <rPh sb="0" eb="2">
      <t>コンゴウ</t>
    </rPh>
    <rPh sb="2" eb="3">
      <t>チ</t>
    </rPh>
    <phoneticPr fontId="5"/>
  </si>
  <si>
    <t>久保</t>
    <rPh sb="0" eb="2">
      <t>クボ</t>
    </rPh>
    <phoneticPr fontId="5"/>
  </si>
  <si>
    <t>下八幡３区</t>
    <rPh sb="0" eb="1">
      <t>シモ</t>
    </rPh>
    <rPh sb="1" eb="3">
      <t>ヤハタ</t>
    </rPh>
    <rPh sb="4" eb="5">
      <t>ク</t>
    </rPh>
    <phoneticPr fontId="5"/>
  </si>
  <si>
    <t>笠石</t>
    <rPh sb="0" eb="1">
      <t>カサ</t>
    </rPh>
    <rPh sb="1" eb="2">
      <t>イシ</t>
    </rPh>
    <phoneticPr fontId="5"/>
  </si>
  <si>
    <t>中村</t>
    <rPh sb="0" eb="1">
      <t>ナカ</t>
    </rPh>
    <rPh sb="1" eb="2">
      <t>ムラ</t>
    </rPh>
    <phoneticPr fontId="5"/>
  </si>
  <si>
    <t>下八幡２区</t>
    <rPh sb="0" eb="1">
      <t>シモ</t>
    </rPh>
    <rPh sb="1" eb="3">
      <t>ヤハタ</t>
    </rPh>
    <rPh sb="4" eb="5">
      <t>ク</t>
    </rPh>
    <phoneticPr fontId="5"/>
  </si>
  <si>
    <t>米沢</t>
    <rPh sb="0" eb="2">
      <t>ヨネザワ</t>
    </rPh>
    <phoneticPr fontId="5"/>
  </si>
  <si>
    <t>中下</t>
    <rPh sb="0" eb="1">
      <t>ナカ</t>
    </rPh>
    <rPh sb="1" eb="2">
      <t>シタ</t>
    </rPh>
    <phoneticPr fontId="5"/>
  </si>
  <si>
    <t>下八幡一区</t>
    <rPh sb="0" eb="1">
      <t>シモ</t>
    </rPh>
    <rPh sb="1" eb="3">
      <t>ヤハタ</t>
    </rPh>
    <rPh sb="3" eb="5">
      <t>イック</t>
    </rPh>
    <phoneticPr fontId="5"/>
  </si>
  <si>
    <t>上郷</t>
    <rPh sb="0" eb="1">
      <t>カミ</t>
    </rPh>
    <rPh sb="1" eb="2">
      <t>ゴウ</t>
    </rPh>
    <phoneticPr fontId="5"/>
  </si>
  <si>
    <t>大下</t>
    <rPh sb="0" eb="2">
      <t>オオシタ</t>
    </rPh>
    <phoneticPr fontId="5"/>
  </si>
  <si>
    <t>中八幡区</t>
    <rPh sb="0" eb="1">
      <t>ナカ</t>
    </rPh>
    <rPh sb="1" eb="3">
      <t>ヤハタ</t>
    </rPh>
    <rPh sb="3" eb="4">
      <t>ク</t>
    </rPh>
    <phoneticPr fontId="5"/>
  </si>
  <si>
    <t>中村条</t>
    <rPh sb="0" eb="2">
      <t>ナカムラ</t>
    </rPh>
    <rPh sb="2" eb="3">
      <t>ジョウ</t>
    </rPh>
    <phoneticPr fontId="5"/>
  </si>
  <si>
    <t>牛句</t>
    <rPh sb="0" eb="2">
      <t>ウシク</t>
    </rPh>
    <phoneticPr fontId="5"/>
  </si>
  <si>
    <t>上八幡区</t>
    <rPh sb="0" eb="1">
      <t>ウエ</t>
    </rPh>
    <rPh sb="1" eb="3">
      <t>ヤハタ</t>
    </rPh>
    <rPh sb="3" eb="4">
      <t>ク</t>
    </rPh>
    <phoneticPr fontId="5"/>
  </si>
  <si>
    <t>田畑</t>
    <rPh sb="0" eb="2">
      <t>タハタ</t>
    </rPh>
    <phoneticPr fontId="5"/>
  </si>
  <si>
    <t>境南</t>
    <rPh sb="0" eb="1">
      <t>サカイ</t>
    </rPh>
    <rPh sb="1" eb="2">
      <t>ミナミ</t>
    </rPh>
    <phoneticPr fontId="5"/>
  </si>
  <si>
    <t>名取区</t>
    <rPh sb="0" eb="2">
      <t>ナトリ</t>
    </rPh>
    <rPh sb="2" eb="3">
      <t>ク</t>
    </rPh>
    <phoneticPr fontId="5"/>
  </si>
  <si>
    <t>塩崎町</t>
    <rPh sb="0" eb="1">
      <t>シオ</t>
    </rPh>
    <rPh sb="1" eb="2">
      <t>ザキ</t>
    </rPh>
    <rPh sb="2" eb="3">
      <t>チョウ</t>
    </rPh>
    <phoneticPr fontId="5"/>
  </si>
  <si>
    <t>境北</t>
    <rPh sb="0" eb="1">
      <t>サカイ</t>
    </rPh>
    <rPh sb="1" eb="2">
      <t>キタ</t>
    </rPh>
    <phoneticPr fontId="5"/>
  </si>
  <si>
    <t>竜王仲町区</t>
    <rPh sb="0" eb="2">
      <t>リュウオウ</t>
    </rPh>
    <rPh sb="2" eb="3">
      <t>ナカ</t>
    </rPh>
    <rPh sb="3" eb="4">
      <t>マチ</t>
    </rPh>
    <rPh sb="4" eb="5">
      <t>ク</t>
    </rPh>
    <phoneticPr fontId="5"/>
  </si>
  <si>
    <t>東部</t>
    <rPh sb="0" eb="2">
      <t>トウブ</t>
    </rPh>
    <phoneticPr fontId="5"/>
  </si>
  <si>
    <t>天狗沢</t>
    <rPh sb="0" eb="2">
      <t>テング</t>
    </rPh>
    <rPh sb="2" eb="3">
      <t>サワ</t>
    </rPh>
    <phoneticPr fontId="5"/>
  </si>
  <si>
    <t>竜王新町７区</t>
    <rPh sb="0" eb="2">
      <t>リュウオウ</t>
    </rPh>
    <rPh sb="2" eb="4">
      <t>シンマチ</t>
    </rPh>
    <rPh sb="5" eb="6">
      <t>ク</t>
    </rPh>
    <phoneticPr fontId="5"/>
  </si>
  <si>
    <t>上志田</t>
    <rPh sb="0" eb="1">
      <t>カミ</t>
    </rPh>
    <rPh sb="1" eb="3">
      <t>シダ</t>
    </rPh>
    <phoneticPr fontId="5"/>
  </si>
  <si>
    <t>大久保</t>
    <rPh sb="0" eb="3">
      <t>オオクボ</t>
    </rPh>
    <phoneticPr fontId="5"/>
  </si>
  <si>
    <t>竜王新町６区</t>
    <rPh sb="0" eb="2">
      <t>リュウオウ</t>
    </rPh>
    <rPh sb="2" eb="4">
      <t>シンマチ</t>
    </rPh>
    <rPh sb="5" eb="6">
      <t>ク</t>
    </rPh>
    <phoneticPr fontId="5"/>
  </si>
  <si>
    <t>下志田</t>
    <rPh sb="0" eb="1">
      <t>シモ</t>
    </rPh>
    <rPh sb="1" eb="3">
      <t>シダ</t>
    </rPh>
    <phoneticPr fontId="5"/>
  </si>
  <si>
    <t>さつき野</t>
    <rPh sb="3" eb="4">
      <t>ノ</t>
    </rPh>
    <phoneticPr fontId="5"/>
  </si>
  <si>
    <t>竜王新町５区</t>
    <rPh sb="0" eb="2">
      <t>リュウオウ</t>
    </rPh>
    <rPh sb="2" eb="4">
      <t>シンマチ</t>
    </rPh>
    <rPh sb="5" eb="6">
      <t>ク</t>
    </rPh>
    <phoneticPr fontId="5"/>
  </si>
  <si>
    <t>岩森</t>
    <rPh sb="0" eb="2">
      <t>イワモリ</t>
    </rPh>
    <phoneticPr fontId="5"/>
  </si>
  <si>
    <t>松島団地</t>
    <rPh sb="0" eb="2">
      <t>マツシマ</t>
    </rPh>
    <rPh sb="2" eb="4">
      <t>ダンチ</t>
    </rPh>
    <phoneticPr fontId="5"/>
  </si>
  <si>
    <t>竜王新町４区</t>
    <rPh sb="0" eb="2">
      <t>リュウオウ</t>
    </rPh>
    <rPh sb="2" eb="4">
      <t>シンマチ</t>
    </rPh>
    <rPh sb="5" eb="6">
      <t>ク</t>
    </rPh>
    <phoneticPr fontId="5"/>
  </si>
  <si>
    <t>山本</t>
    <rPh sb="0" eb="2">
      <t>ヤマモト</t>
    </rPh>
    <phoneticPr fontId="5"/>
  </si>
  <si>
    <t>敷島台</t>
    <rPh sb="0" eb="2">
      <t>シキシマ</t>
    </rPh>
    <rPh sb="2" eb="3">
      <t>ダイ</t>
    </rPh>
    <phoneticPr fontId="5"/>
  </si>
  <si>
    <t>竜王新町３区</t>
    <rPh sb="0" eb="2">
      <t>リュウオウ</t>
    </rPh>
    <rPh sb="2" eb="4">
      <t>シンマチ</t>
    </rPh>
    <rPh sb="5" eb="6">
      <t>ク</t>
    </rPh>
    <phoneticPr fontId="5"/>
  </si>
  <si>
    <t>富士見台</t>
    <rPh sb="0" eb="4">
      <t>フジミダイ</t>
    </rPh>
    <phoneticPr fontId="5"/>
  </si>
  <si>
    <t>川辺町</t>
    <rPh sb="0" eb="2">
      <t>カワベ</t>
    </rPh>
    <rPh sb="2" eb="3">
      <t>チョウ</t>
    </rPh>
    <phoneticPr fontId="5"/>
  </si>
  <si>
    <t>竜王新町２区</t>
    <rPh sb="0" eb="2">
      <t>リュウオウ</t>
    </rPh>
    <rPh sb="2" eb="4">
      <t>シンマチ</t>
    </rPh>
    <rPh sb="5" eb="6">
      <t>ク</t>
    </rPh>
    <phoneticPr fontId="5"/>
  </si>
  <si>
    <t>緑ヶ丘</t>
    <rPh sb="0" eb="3">
      <t>ミドリガオカ</t>
    </rPh>
    <phoneticPr fontId="5"/>
  </si>
  <si>
    <t>敷島竪町</t>
    <rPh sb="0" eb="2">
      <t>シキシマ</t>
    </rPh>
    <rPh sb="3" eb="4">
      <t>マチ</t>
    </rPh>
    <phoneticPr fontId="5"/>
  </si>
  <si>
    <t>竜王新町１区</t>
    <rPh sb="0" eb="2">
      <t>リュウオウ</t>
    </rPh>
    <rPh sb="2" eb="4">
      <t>シンマチ</t>
    </rPh>
    <rPh sb="5" eb="6">
      <t>ク</t>
    </rPh>
    <phoneticPr fontId="5"/>
  </si>
  <si>
    <t>双葉新町</t>
    <rPh sb="0" eb="2">
      <t>フタバ</t>
    </rPh>
    <rPh sb="2" eb="4">
      <t>シンマチ</t>
    </rPh>
    <phoneticPr fontId="5"/>
  </si>
  <si>
    <t>上町南</t>
    <rPh sb="0" eb="1">
      <t>カミ</t>
    </rPh>
    <rPh sb="1" eb="2">
      <t>マチ</t>
    </rPh>
    <rPh sb="2" eb="3">
      <t>ミナミ</t>
    </rPh>
    <phoneticPr fontId="5"/>
  </si>
  <si>
    <t>富竹新田４区</t>
    <rPh sb="0" eb="1">
      <t>トミ</t>
    </rPh>
    <rPh sb="1" eb="2">
      <t>タケ</t>
    </rPh>
    <rPh sb="2" eb="4">
      <t>シンデン</t>
    </rPh>
    <rPh sb="5" eb="6">
      <t>ク</t>
    </rPh>
    <phoneticPr fontId="5"/>
  </si>
  <si>
    <t>上町</t>
    <rPh sb="0" eb="1">
      <t>カミ</t>
    </rPh>
    <rPh sb="1" eb="2">
      <t>マチ</t>
    </rPh>
    <phoneticPr fontId="5"/>
  </si>
  <si>
    <t>上町北</t>
    <rPh sb="0" eb="1">
      <t>カミ</t>
    </rPh>
    <rPh sb="1" eb="2">
      <t>マチ</t>
    </rPh>
    <rPh sb="2" eb="3">
      <t>キタ</t>
    </rPh>
    <phoneticPr fontId="5"/>
  </si>
  <si>
    <t>富竹新田３区</t>
    <rPh sb="0" eb="1">
      <t>トミ</t>
    </rPh>
    <rPh sb="1" eb="2">
      <t>タケ</t>
    </rPh>
    <rPh sb="2" eb="4">
      <t>シンデン</t>
    </rPh>
    <rPh sb="5" eb="6">
      <t>ク</t>
    </rPh>
    <phoneticPr fontId="5"/>
  </si>
  <si>
    <t>双葉仲町</t>
    <rPh sb="0" eb="2">
      <t>フタバ</t>
    </rPh>
    <rPh sb="2" eb="4">
      <t>ナカマチ</t>
    </rPh>
    <phoneticPr fontId="5"/>
  </si>
  <si>
    <t>寺前</t>
    <rPh sb="0" eb="1">
      <t>テラ</t>
    </rPh>
    <rPh sb="1" eb="2">
      <t>マエ</t>
    </rPh>
    <phoneticPr fontId="5"/>
  </si>
  <si>
    <t>富竹新田２区</t>
    <rPh sb="0" eb="1">
      <t>トミ</t>
    </rPh>
    <rPh sb="1" eb="2">
      <t>タケ</t>
    </rPh>
    <rPh sb="2" eb="4">
      <t>シンデン</t>
    </rPh>
    <rPh sb="5" eb="6">
      <t>ク</t>
    </rPh>
    <phoneticPr fontId="5"/>
  </si>
  <si>
    <t>寺町</t>
    <rPh sb="0" eb="2">
      <t>テラマチ</t>
    </rPh>
    <phoneticPr fontId="5"/>
  </si>
  <si>
    <t>敷島新町</t>
    <rPh sb="0" eb="2">
      <t>シキシマ</t>
    </rPh>
    <rPh sb="2" eb="4">
      <t>シンマチ</t>
    </rPh>
    <phoneticPr fontId="5"/>
  </si>
  <si>
    <t>富竹新田１区</t>
    <rPh sb="0" eb="1">
      <t>トミ</t>
    </rPh>
    <rPh sb="1" eb="2">
      <t>タケ</t>
    </rPh>
    <rPh sb="2" eb="4">
      <t>シンデン</t>
    </rPh>
    <rPh sb="5" eb="6">
      <t>ク</t>
    </rPh>
    <phoneticPr fontId="5"/>
  </si>
  <si>
    <t>横町</t>
    <rPh sb="0" eb="2">
      <t>ヨコマチ</t>
    </rPh>
    <phoneticPr fontId="5"/>
  </si>
  <si>
    <t>事業団</t>
    <rPh sb="0" eb="3">
      <t>ジギョウダン</t>
    </rPh>
    <phoneticPr fontId="5"/>
  </si>
  <si>
    <t>榎西区</t>
    <rPh sb="0" eb="1">
      <t>エノキ</t>
    </rPh>
    <rPh sb="1" eb="2">
      <t>ニシ</t>
    </rPh>
    <rPh sb="2" eb="3">
      <t>ク</t>
    </rPh>
    <phoneticPr fontId="5"/>
  </si>
  <si>
    <t>バイパス</t>
    <phoneticPr fontId="5"/>
  </si>
  <si>
    <t>町屋南</t>
    <rPh sb="0" eb="2">
      <t>マチヤ</t>
    </rPh>
    <rPh sb="2" eb="3">
      <t>ミナミ</t>
    </rPh>
    <phoneticPr fontId="5"/>
  </si>
  <si>
    <t>榎東区</t>
    <rPh sb="0" eb="1">
      <t>エノキ</t>
    </rPh>
    <rPh sb="1" eb="2">
      <t>ヒガシ</t>
    </rPh>
    <rPh sb="2" eb="3">
      <t>ク</t>
    </rPh>
    <phoneticPr fontId="5"/>
  </si>
  <si>
    <t>菖蒲沢</t>
    <rPh sb="0" eb="2">
      <t>ショウブ</t>
    </rPh>
    <rPh sb="2" eb="3">
      <t>サワ</t>
    </rPh>
    <phoneticPr fontId="5"/>
  </si>
  <si>
    <t>町屋</t>
    <rPh sb="0" eb="2">
      <t>マチヤ</t>
    </rPh>
    <phoneticPr fontId="5"/>
  </si>
  <si>
    <t>万才東区</t>
    <rPh sb="0" eb="1">
      <t>マン</t>
    </rPh>
    <rPh sb="1" eb="2">
      <t>サイ</t>
    </rPh>
    <rPh sb="2" eb="3">
      <t>ヒガシ</t>
    </rPh>
    <rPh sb="3" eb="4">
      <t>ク</t>
    </rPh>
    <phoneticPr fontId="5"/>
  </si>
  <si>
    <t>新田</t>
    <rPh sb="0" eb="2">
      <t>シンデン</t>
    </rPh>
    <phoneticPr fontId="5"/>
  </si>
  <si>
    <t>宮地</t>
    <rPh sb="0" eb="1">
      <t>ミヤ</t>
    </rPh>
    <rPh sb="1" eb="2">
      <t>チ</t>
    </rPh>
    <phoneticPr fontId="5"/>
  </si>
  <si>
    <t>万才１区</t>
    <rPh sb="0" eb="1">
      <t>マン</t>
    </rPh>
    <rPh sb="1" eb="2">
      <t>サイ</t>
    </rPh>
    <rPh sb="3" eb="4">
      <t>ク</t>
    </rPh>
    <phoneticPr fontId="5"/>
  </si>
  <si>
    <t>登美団地</t>
    <rPh sb="0" eb="2">
      <t>トミ</t>
    </rPh>
    <rPh sb="2" eb="4">
      <t>ダンチ</t>
    </rPh>
    <phoneticPr fontId="5"/>
  </si>
  <si>
    <t>東町東</t>
    <rPh sb="0" eb="1">
      <t>ヒガシ</t>
    </rPh>
    <rPh sb="1" eb="2">
      <t>マチ</t>
    </rPh>
    <rPh sb="2" eb="3">
      <t>ヒガシ</t>
    </rPh>
    <phoneticPr fontId="5"/>
  </si>
  <si>
    <t>田中２区</t>
    <rPh sb="0" eb="2">
      <t>タナカ</t>
    </rPh>
    <rPh sb="3" eb="4">
      <t>ク</t>
    </rPh>
    <phoneticPr fontId="5"/>
  </si>
  <si>
    <t>団子</t>
    <rPh sb="0" eb="2">
      <t>ダンゴ</t>
    </rPh>
    <phoneticPr fontId="5"/>
  </si>
  <si>
    <t>東町仲</t>
    <rPh sb="0" eb="1">
      <t>ヒガシ</t>
    </rPh>
    <rPh sb="1" eb="2">
      <t>マチ</t>
    </rPh>
    <rPh sb="2" eb="3">
      <t>ナカ</t>
    </rPh>
    <phoneticPr fontId="5"/>
  </si>
  <si>
    <t>田中区</t>
    <rPh sb="0" eb="2">
      <t>タナカ</t>
    </rPh>
    <rPh sb="2" eb="3">
      <t>ク</t>
    </rPh>
    <phoneticPr fontId="5"/>
  </si>
  <si>
    <t>高原団地</t>
    <rPh sb="0" eb="2">
      <t>コウゲン</t>
    </rPh>
    <rPh sb="2" eb="4">
      <t>ダンチ</t>
    </rPh>
    <phoneticPr fontId="5"/>
  </si>
  <si>
    <t>東町西</t>
    <rPh sb="0" eb="1">
      <t>ヒガシ</t>
    </rPh>
    <rPh sb="1" eb="2">
      <t>マチ</t>
    </rPh>
    <rPh sb="2" eb="3">
      <t>ニシ</t>
    </rPh>
    <phoneticPr fontId="5"/>
  </si>
  <si>
    <t>仲新居区</t>
    <rPh sb="0" eb="1">
      <t>ナカ</t>
    </rPh>
    <rPh sb="1" eb="3">
      <t>アライ</t>
    </rPh>
    <rPh sb="3" eb="4">
      <t>ク</t>
    </rPh>
    <phoneticPr fontId="5"/>
  </si>
  <si>
    <t>大垈</t>
    <rPh sb="0" eb="1">
      <t>オオ</t>
    </rPh>
    <phoneticPr fontId="5"/>
  </si>
  <si>
    <t>敷島仲町</t>
    <rPh sb="0" eb="2">
      <t>シキシマ</t>
    </rPh>
    <rPh sb="2" eb="4">
      <t>ナカマチ</t>
    </rPh>
    <phoneticPr fontId="5"/>
  </si>
  <si>
    <t>新居区</t>
    <rPh sb="0" eb="2">
      <t>アライ</t>
    </rPh>
    <rPh sb="2" eb="3">
      <t>ク</t>
    </rPh>
    <phoneticPr fontId="5"/>
  </si>
  <si>
    <t>双葉竪町</t>
    <rPh sb="0" eb="2">
      <t>フタバ</t>
    </rPh>
    <rPh sb="2" eb="4">
      <t>タテマチ</t>
    </rPh>
    <phoneticPr fontId="5"/>
  </si>
  <si>
    <t>西町</t>
    <rPh sb="0" eb="2">
      <t>ニシチョウ</t>
    </rPh>
    <phoneticPr fontId="5"/>
  </si>
  <si>
    <t>古村区</t>
    <rPh sb="0" eb="1">
      <t>フル</t>
    </rPh>
    <rPh sb="1" eb="2">
      <t>ムラ</t>
    </rPh>
    <rPh sb="2" eb="3">
      <t>ク</t>
    </rPh>
    <phoneticPr fontId="5"/>
  </si>
  <si>
    <t>上宿</t>
    <rPh sb="0" eb="1">
      <t>ウエ</t>
    </rPh>
    <rPh sb="1" eb="2">
      <t>ヤド</t>
    </rPh>
    <phoneticPr fontId="5"/>
  </si>
  <si>
    <t>大栄</t>
    <rPh sb="0" eb="1">
      <t>オオ</t>
    </rPh>
    <rPh sb="1" eb="2">
      <t>エイ</t>
    </rPh>
    <phoneticPr fontId="5"/>
  </si>
  <si>
    <t>上篠原区</t>
    <rPh sb="0" eb="1">
      <t>ウエ</t>
    </rPh>
    <rPh sb="1" eb="3">
      <t>シノハラ</t>
    </rPh>
    <rPh sb="3" eb="4">
      <t>ク</t>
    </rPh>
    <phoneticPr fontId="5"/>
  </si>
  <si>
    <t>下宿</t>
    <rPh sb="0" eb="2">
      <t>ゲシュク</t>
    </rPh>
    <phoneticPr fontId="5"/>
  </si>
  <si>
    <t>大下条南</t>
    <rPh sb="0" eb="1">
      <t>オオ</t>
    </rPh>
    <rPh sb="1" eb="3">
      <t>シモジョウ</t>
    </rPh>
    <rPh sb="3" eb="4">
      <t>ミナミ</t>
    </rPh>
    <phoneticPr fontId="5"/>
  </si>
  <si>
    <t>竜王４区</t>
    <rPh sb="0" eb="2">
      <t>リュウオウ</t>
    </rPh>
    <rPh sb="3" eb="4">
      <t>ク</t>
    </rPh>
    <phoneticPr fontId="5"/>
  </si>
  <si>
    <t>大屋敷</t>
    <rPh sb="0" eb="3">
      <t>オオヤシキ</t>
    </rPh>
    <phoneticPr fontId="5"/>
  </si>
  <si>
    <t>大下条西</t>
    <rPh sb="0" eb="3">
      <t>オオシモジョウ</t>
    </rPh>
    <rPh sb="3" eb="4">
      <t>ニシ</t>
    </rPh>
    <phoneticPr fontId="5"/>
  </si>
  <si>
    <t>竜王３区</t>
    <rPh sb="0" eb="2">
      <t>リュウオウ</t>
    </rPh>
    <rPh sb="3" eb="4">
      <t>ク</t>
    </rPh>
    <phoneticPr fontId="5"/>
  </si>
  <si>
    <t>滝坂</t>
    <rPh sb="0" eb="1">
      <t>タキ</t>
    </rPh>
    <rPh sb="1" eb="2">
      <t>サカ</t>
    </rPh>
    <phoneticPr fontId="5"/>
  </si>
  <si>
    <t>大下条東</t>
    <rPh sb="0" eb="3">
      <t>オオシモジョウ</t>
    </rPh>
    <rPh sb="3" eb="4">
      <t>ヒガシ</t>
    </rPh>
    <phoneticPr fontId="5"/>
  </si>
  <si>
    <t>竜王２区</t>
    <rPh sb="0" eb="2">
      <t>リュウオウ</t>
    </rPh>
    <rPh sb="3" eb="4">
      <t>ク</t>
    </rPh>
    <phoneticPr fontId="5"/>
  </si>
  <si>
    <t>希望ヶ丘</t>
    <rPh sb="0" eb="2">
      <t>キボウ</t>
    </rPh>
    <rPh sb="3" eb="4">
      <t>オカ</t>
    </rPh>
    <phoneticPr fontId="5"/>
  </si>
  <si>
    <t>長塚</t>
    <rPh sb="0" eb="2">
      <t>ナガツカ</t>
    </rPh>
    <phoneticPr fontId="5"/>
  </si>
  <si>
    <t>竜王１区</t>
    <rPh sb="0" eb="2">
      <t>リュウオウ</t>
    </rPh>
    <rPh sb="3" eb="4">
      <t>ク</t>
    </rPh>
    <phoneticPr fontId="5"/>
  </si>
  <si>
    <t>人口（人）</t>
    <rPh sb="0" eb="2">
      <t>ジンコウ</t>
    </rPh>
    <rPh sb="3" eb="4">
      <t>ヒト</t>
    </rPh>
    <phoneticPr fontId="5"/>
  </si>
  <si>
    <t>世帯数（戸）</t>
    <rPh sb="0" eb="3">
      <t>セタイスウ</t>
    </rPh>
    <rPh sb="4" eb="5">
      <t>コ</t>
    </rPh>
    <phoneticPr fontId="5"/>
  </si>
  <si>
    <t>行政区名
（双葉）</t>
    <rPh sb="0" eb="3">
      <t>ギョウセイク</t>
    </rPh>
    <rPh sb="3" eb="4">
      <t>メイ</t>
    </rPh>
    <rPh sb="6" eb="8">
      <t>フタバ</t>
    </rPh>
    <phoneticPr fontId="5"/>
  </si>
  <si>
    <t>行政区名
（敷島）</t>
    <rPh sb="0" eb="3">
      <t>ギョウセイク</t>
    </rPh>
    <rPh sb="3" eb="4">
      <t>メイ</t>
    </rPh>
    <rPh sb="6" eb="8">
      <t>シキシマ</t>
    </rPh>
    <phoneticPr fontId="5"/>
  </si>
  <si>
    <t>行政区名
（竜王）</t>
    <rPh sb="0" eb="3">
      <t>ギョウセイク</t>
    </rPh>
    <rPh sb="3" eb="4">
      <t>メイ</t>
    </rPh>
    <rPh sb="6" eb="8">
      <t>リュウオウ</t>
    </rPh>
    <phoneticPr fontId="5"/>
  </si>
  <si>
    <t>（令和7年4月1日現在）</t>
    <rPh sb="1" eb="3">
      <t>レイワ</t>
    </rPh>
    <phoneticPr fontId="5"/>
  </si>
  <si>
    <r>
      <t>（８）令和7</t>
    </r>
    <r>
      <rPr>
        <sz val="11"/>
        <rFont val="ＭＳ Ｐゴシック"/>
        <family val="3"/>
        <charset val="128"/>
      </rPr>
      <t>年行政区別人口</t>
    </r>
    <rPh sb="3" eb="5">
      <t>レイワ</t>
    </rPh>
    <rPh sb="6" eb="7">
      <t>ネン</t>
    </rPh>
    <rPh sb="7" eb="9">
      <t>ギョウセイ</t>
    </rPh>
    <rPh sb="9" eb="11">
      <t>クベツ</t>
    </rPh>
    <rPh sb="11" eb="13">
      <t>ジンコウ</t>
    </rPh>
    <phoneticPr fontId="5"/>
  </si>
  <si>
    <t>資料：国勢調査</t>
  </si>
  <si>
    <t>人口割合（％）　</t>
  </si>
  <si>
    <t xml:space="preserve"> 老年人口（65歳以上）</t>
  </si>
  <si>
    <t>生産年齢人口（15歳～64歳）</t>
  </si>
  <si>
    <t xml:space="preserve"> 年少人口（0歳～14歳）</t>
  </si>
  <si>
    <t>不　詳</t>
  </si>
  <si>
    <t>　　　    　90～</t>
    <phoneticPr fontId="1"/>
  </si>
  <si>
    <t xml:space="preserve">90～    </t>
    <phoneticPr fontId="1"/>
  </si>
  <si>
    <t>85～89</t>
  </si>
  <si>
    <t>80～84</t>
  </si>
  <si>
    <t>75～79</t>
  </si>
  <si>
    <t>70～74</t>
  </si>
  <si>
    <t>65～69</t>
  </si>
  <si>
    <t>60～64</t>
  </si>
  <si>
    <t>55～59</t>
  </si>
  <si>
    <t>50～54</t>
  </si>
  <si>
    <t>45～49</t>
  </si>
  <si>
    <t>40～44</t>
  </si>
  <si>
    <t>35～39</t>
  </si>
  <si>
    <t>30～34</t>
  </si>
  <si>
    <t>25～29</t>
  </si>
  <si>
    <t>20～24</t>
  </si>
  <si>
    <t>15～19</t>
  </si>
  <si>
    <t>10～14</t>
  </si>
  <si>
    <t>5～9</t>
  </si>
  <si>
    <t>0～4</t>
  </si>
  <si>
    <t>総　数</t>
  </si>
  <si>
    <t>女</t>
    <rPh sb="0" eb="1">
      <t>オンナ</t>
    </rPh>
    <phoneticPr fontId="1"/>
  </si>
  <si>
    <t>男</t>
    <rPh sb="0" eb="1">
      <t>オトコ</t>
    </rPh>
    <phoneticPr fontId="1"/>
  </si>
  <si>
    <t>総　数</t>
    <rPh sb="0" eb="1">
      <t>フサ</t>
    </rPh>
    <rPh sb="2" eb="3">
      <t>カズ</t>
    </rPh>
    <phoneticPr fontId="1"/>
  </si>
  <si>
    <t>計</t>
    <rPh sb="0" eb="1">
      <t>ケイ</t>
    </rPh>
    <phoneticPr fontId="1"/>
  </si>
  <si>
    <t>双　葉</t>
    <rPh sb="0" eb="1">
      <t>ソウ</t>
    </rPh>
    <rPh sb="2" eb="3">
      <t>ハ</t>
    </rPh>
    <phoneticPr fontId="1"/>
  </si>
  <si>
    <t>敷　島</t>
    <rPh sb="0" eb="1">
      <t>シキ</t>
    </rPh>
    <rPh sb="2" eb="3">
      <t>シマ</t>
    </rPh>
    <phoneticPr fontId="1"/>
  </si>
  <si>
    <t>竜　王</t>
    <rPh sb="0" eb="1">
      <t>リュウ</t>
    </rPh>
    <rPh sb="2" eb="3">
      <t>オウ</t>
    </rPh>
    <phoneticPr fontId="1"/>
  </si>
  <si>
    <t>令　　和　　２　　年</t>
    <rPh sb="0" eb="1">
      <t>レイ</t>
    </rPh>
    <rPh sb="3" eb="4">
      <t>ワ</t>
    </rPh>
    <rPh sb="9" eb="10">
      <t>ネン</t>
    </rPh>
    <phoneticPr fontId="1"/>
  </si>
  <si>
    <t>年　齢　区　分</t>
  </si>
  <si>
    <t>平　　成　　27　　年</t>
    <rPh sb="0" eb="1">
      <t>ヒラ</t>
    </rPh>
    <rPh sb="3" eb="4">
      <t>シゲル</t>
    </rPh>
    <rPh sb="10" eb="11">
      <t>ネン</t>
    </rPh>
    <phoneticPr fontId="1"/>
  </si>
  <si>
    <t>平　　成　　22　　年</t>
    <rPh sb="0" eb="1">
      <t>ヒラ</t>
    </rPh>
    <rPh sb="3" eb="4">
      <t>シゲル</t>
    </rPh>
    <rPh sb="10" eb="11">
      <t>ネン</t>
    </rPh>
    <phoneticPr fontId="1"/>
  </si>
  <si>
    <t>平　　成　　17　　年</t>
    <rPh sb="0" eb="1">
      <t>ヒラ</t>
    </rPh>
    <rPh sb="3" eb="4">
      <t>シゲル</t>
    </rPh>
    <rPh sb="10" eb="11">
      <t>ネン</t>
    </rPh>
    <phoneticPr fontId="1"/>
  </si>
  <si>
    <t>平　　成　　12　　年</t>
    <rPh sb="0" eb="1">
      <t>ヒラ</t>
    </rPh>
    <rPh sb="3" eb="4">
      <t>シゲル</t>
    </rPh>
    <rPh sb="10" eb="11">
      <t>ネン</t>
    </rPh>
    <phoneticPr fontId="1"/>
  </si>
  <si>
    <t>（単位：人）</t>
  </si>
  <si>
    <t>（各年10月1日現在）</t>
    <phoneticPr fontId="1"/>
  </si>
  <si>
    <r>
      <rPr>
        <sz val="11"/>
        <color theme="1"/>
        <rFont val="游ゴシック"/>
        <family val="2"/>
        <charset val="128"/>
        <scheme val="minor"/>
      </rPr>
      <t>（９）年齢（5歳階級・3区分別）・男女別人口</t>
    </r>
    <r>
      <rPr>
        <sz val="10"/>
        <rFont val="ＭＳ Ｐ明朝"/>
        <family val="1"/>
        <charset val="128"/>
      </rPr>
      <t>　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</si>
</sst>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;&quot;△ &quot;0"/>
    <numFmt numFmtId="177" formatCode="#,##0;&quot;△ &quot;#,##0"/>
    <numFmt numFmtId="178" formatCode="#,##0.0;[Red]\-#,##0.0"/>
    <numFmt numFmtId="179" formatCode="#,##0_ "/>
    <numFmt numFmtId="180" formatCode="0.0_);[Red]\(0.0\)"/>
    <numFmt numFmtId="181" formatCode="0.0%"/>
    <numFmt numFmtId="182" formatCode="\ ###,###,##0;&quot;-&quot;###,###,##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name val="ＭＳ Ｐ明朝"/>
      <family val="1"/>
      <charset val="128"/>
    </font>
    <font>
      <strike/>
      <sz val="11"/>
      <color rgb="FFFF0000"/>
      <name val="ＭＳ Ｐ明朝"/>
      <family val="1"/>
      <charset val="128"/>
    </font>
    <font>
      <b/>
      <sz val="12"/>
      <name val="ＭＳ Ｐゴシック"/>
      <family val="3"/>
      <charset val="128"/>
    </font>
    <font>
      <strike/>
      <sz val="10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indexed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251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Fill="1" applyAlignment="1">
      <alignment horizontal="left" vertical="center"/>
    </xf>
    <xf numFmtId="176" fontId="6" fillId="0" borderId="1" xfId="1" applyNumberFormat="1" applyFont="1" applyFill="1" applyBorder="1" applyAlignment="1">
      <alignment horizontal="center" vertical="center"/>
    </xf>
    <xf numFmtId="176" fontId="6" fillId="0" borderId="2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176" fontId="6" fillId="2" borderId="1" xfId="1" applyNumberFormat="1" applyFont="1" applyFill="1" applyBorder="1" applyAlignment="1">
      <alignment horizontal="center" vertical="center"/>
    </xf>
    <xf numFmtId="176" fontId="6" fillId="2" borderId="2" xfId="1" applyNumberFormat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right" vertical="center"/>
    </xf>
    <xf numFmtId="0" fontId="6" fillId="2" borderId="0" xfId="1" applyFont="1" applyFill="1">
      <alignment vertical="center"/>
    </xf>
    <xf numFmtId="0" fontId="8" fillId="2" borderId="0" xfId="1" applyFont="1" applyFill="1">
      <alignment vertical="center"/>
    </xf>
    <xf numFmtId="0" fontId="2" fillId="0" borderId="0" xfId="2" applyFont="1" applyFill="1" applyBorder="1" applyAlignment="1">
      <alignment horizontal="right" vertical="center"/>
    </xf>
    <xf numFmtId="0" fontId="2" fillId="0" borderId="0" xfId="2" applyFont="1" applyFill="1" applyAlignment="1">
      <alignment horizontal="center" vertical="center"/>
    </xf>
    <xf numFmtId="0" fontId="2" fillId="0" borderId="0" xfId="2" applyFont="1" applyFill="1">
      <alignment vertical="center"/>
    </xf>
    <xf numFmtId="3" fontId="2" fillId="0" borderId="0" xfId="1" applyNumberFormat="1" applyFont="1" applyFill="1">
      <alignment vertical="center"/>
    </xf>
    <xf numFmtId="177" fontId="2" fillId="0" borderId="3" xfId="2" applyNumberFormat="1" applyFont="1" applyFill="1" applyBorder="1">
      <alignment vertical="center"/>
    </xf>
    <xf numFmtId="0" fontId="2" fillId="0" borderId="3" xfId="2" applyFont="1" applyFill="1" applyBorder="1">
      <alignment vertical="center"/>
    </xf>
    <xf numFmtId="38" fontId="2" fillId="0" borderId="3" xfId="3" applyFont="1" applyFill="1" applyBorder="1">
      <alignment vertical="center"/>
    </xf>
    <xf numFmtId="38" fontId="2" fillId="0" borderId="1" xfId="3" applyFont="1" applyFill="1" applyBorder="1">
      <alignment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177" fontId="6" fillId="0" borderId="3" xfId="2" applyNumberFormat="1" applyFont="1" applyFill="1" applyBorder="1">
      <alignment vertical="center"/>
    </xf>
    <xf numFmtId="0" fontId="6" fillId="0" borderId="3" xfId="2" applyFont="1" applyFill="1" applyBorder="1">
      <alignment vertical="center"/>
    </xf>
    <xf numFmtId="38" fontId="6" fillId="0" borderId="3" xfId="3" applyFont="1" applyFill="1" applyBorder="1">
      <alignment vertical="center"/>
    </xf>
    <xf numFmtId="38" fontId="6" fillId="0" borderId="1" xfId="3" applyFont="1" applyFill="1" applyBorder="1">
      <alignment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177" fontId="6" fillId="2" borderId="3" xfId="2" applyNumberFormat="1" applyFont="1" applyFill="1" applyBorder="1">
      <alignment vertical="center"/>
    </xf>
    <xf numFmtId="0" fontId="6" fillId="2" borderId="3" xfId="2" applyFont="1" applyFill="1" applyBorder="1">
      <alignment vertical="center"/>
    </xf>
    <xf numFmtId="38" fontId="6" fillId="2" borderId="3" xfId="3" applyFont="1" applyFill="1" applyBorder="1">
      <alignment vertical="center"/>
    </xf>
    <xf numFmtId="38" fontId="6" fillId="2" borderId="1" xfId="3" applyFont="1" applyFill="1" applyBorder="1">
      <alignment vertical="center"/>
    </xf>
    <xf numFmtId="0" fontId="7" fillId="2" borderId="5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horizontal="center" vertical="center" shrinkToFit="1"/>
    </xf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center" vertical="center"/>
    </xf>
    <xf numFmtId="0" fontId="7" fillId="2" borderId="15" xfId="2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right" vertical="center"/>
    </xf>
    <xf numFmtId="0" fontId="0" fillId="0" borderId="0" xfId="2" applyFont="1" applyFill="1">
      <alignment vertical="center"/>
    </xf>
    <xf numFmtId="0" fontId="2" fillId="0" borderId="0" xfId="2" applyFont="1" applyFill="1" applyBorder="1">
      <alignment vertical="center"/>
    </xf>
    <xf numFmtId="0" fontId="9" fillId="0" borderId="0" xfId="2" applyFont="1" applyFill="1" applyBorder="1">
      <alignment vertical="center"/>
    </xf>
    <xf numFmtId="0" fontId="2" fillId="0" borderId="0" xfId="2" applyFont="1" applyFill="1" applyBorder="1" applyAlignment="1">
      <alignment horizontal="right" vertical="center"/>
    </xf>
    <xf numFmtId="0" fontId="10" fillId="0" borderId="0" xfId="2" applyFont="1" applyFill="1">
      <alignment vertical="center"/>
    </xf>
    <xf numFmtId="0" fontId="10" fillId="0" borderId="0" xfId="2" applyFont="1" applyFill="1" applyBorder="1">
      <alignment vertical="center"/>
    </xf>
    <xf numFmtId="0" fontId="10" fillId="0" borderId="0" xfId="1" applyFont="1" applyFill="1">
      <alignment vertical="center"/>
    </xf>
    <xf numFmtId="178" fontId="2" fillId="0" borderId="3" xfId="3" applyNumberFormat="1" applyFont="1" applyFill="1" applyBorder="1" applyAlignment="1">
      <alignment horizontal="center" vertical="center"/>
    </xf>
    <xf numFmtId="40" fontId="2" fillId="0" borderId="3" xfId="3" applyNumberFormat="1" applyFont="1" applyFill="1" applyBorder="1" applyAlignment="1">
      <alignment horizontal="center" vertical="center"/>
    </xf>
    <xf numFmtId="40" fontId="2" fillId="0" borderId="3" xfId="3" applyNumberFormat="1" applyFont="1" applyFill="1" applyBorder="1" applyAlignment="1">
      <alignment horizontal="center" vertical="center"/>
    </xf>
    <xf numFmtId="38" fontId="2" fillId="0" borderId="3" xfId="3" applyFont="1" applyFill="1" applyBorder="1" applyAlignment="1">
      <alignment vertical="center"/>
    </xf>
    <xf numFmtId="0" fontId="2" fillId="0" borderId="3" xfId="1" applyFont="1" applyFill="1" applyBorder="1">
      <alignment vertical="center"/>
    </xf>
    <xf numFmtId="178" fontId="2" fillId="0" borderId="3" xfId="3" applyNumberFormat="1" applyFont="1" applyFill="1" applyBorder="1" applyAlignment="1">
      <alignment horizontal="center" vertical="center"/>
    </xf>
    <xf numFmtId="40" fontId="2" fillId="0" borderId="3" xfId="3" applyNumberFormat="1" applyFont="1" applyFill="1" applyBorder="1">
      <alignment vertical="center"/>
    </xf>
    <xf numFmtId="178" fontId="2" fillId="0" borderId="3" xfId="3" applyNumberFormat="1" applyFont="1" applyFill="1" applyBorder="1">
      <alignment vertical="center"/>
    </xf>
    <xf numFmtId="0" fontId="2" fillId="0" borderId="14" xfId="2" applyFont="1" applyFill="1" applyBorder="1" applyAlignment="1">
      <alignment vertical="center"/>
    </xf>
    <xf numFmtId="0" fontId="2" fillId="0" borderId="15" xfId="2" applyFont="1" applyFill="1" applyBorder="1" applyAlignment="1">
      <alignment vertical="center"/>
    </xf>
    <xf numFmtId="0" fontId="2" fillId="0" borderId="9" xfId="2" applyFont="1" applyFill="1" applyBorder="1" applyAlignment="1">
      <alignment vertical="center"/>
    </xf>
    <xf numFmtId="0" fontId="2" fillId="0" borderId="11" xfId="2" applyFont="1" applyFill="1" applyBorder="1" applyAlignment="1">
      <alignment vertical="center"/>
    </xf>
    <xf numFmtId="0" fontId="2" fillId="0" borderId="7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/>
    </xf>
    <xf numFmtId="178" fontId="2" fillId="0" borderId="1" xfId="3" applyNumberFormat="1" applyFont="1" applyFill="1" applyBorder="1" applyAlignment="1">
      <alignment horizontal="center" vertical="center"/>
    </xf>
    <xf numFmtId="178" fontId="2" fillId="0" borderId="2" xfId="3" applyNumberFormat="1" applyFont="1" applyFill="1" applyBorder="1" applyAlignment="1">
      <alignment horizontal="center" vertical="center"/>
    </xf>
    <xf numFmtId="40" fontId="2" fillId="0" borderId="1" xfId="3" applyNumberFormat="1" applyFont="1" applyFill="1" applyBorder="1" applyAlignment="1">
      <alignment horizontal="center" vertical="center"/>
    </xf>
    <xf numFmtId="40" fontId="2" fillId="0" borderId="2" xfId="3" applyNumberFormat="1" applyFont="1" applyFill="1" applyBorder="1" applyAlignment="1">
      <alignment horizontal="center" vertical="center"/>
    </xf>
    <xf numFmtId="38" fontId="2" fillId="0" borderId="3" xfId="3" applyNumberFormat="1" applyFont="1" applyFill="1" applyBorder="1">
      <alignment vertical="center"/>
    </xf>
    <xf numFmtId="0" fontId="2" fillId="0" borderId="5" xfId="1" applyFont="1" applyFill="1" applyBorder="1">
      <alignment vertical="center"/>
    </xf>
    <xf numFmtId="178" fontId="2" fillId="0" borderId="5" xfId="3" applyNumberFormat="1" applyFont="1" applyFill="1" applyBorder="1">
      <alignment vertical="center"/>
    </xf>
    <xf numFmtId="0" fontId="2" fillId="0" borderId="4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11" fillId="0" borderId="0" xfId="2" applyFont="1" applyFill="1">
      <alignment vertical="center"/>
    </xf>
    <xf numFmtId="10" fontId="4" fillId="0" borderId="0" xfId="1" applyNumberFormat="1" applyFont="1" applyFill="1" applyAlignment="1">
      <alignment vertical="center"/>
    </xf>
    <xf numFmtId="0" fontId="2" fillId="0" borderId="10" xfId="2" applyFont="1" applyFill="1" applyBorder="1" applyAlignment="1">
      <alignment horizontal="right" vertical="center"/>
    </xf>
    <xf numFmtId="0" fontId="9" fillId="0" borderId="0" xfId="2" applyFont="1" applyFill="1">
      <alignment vertical="center"/>
    </xf>
    <xf numFmtId="38" fontId="2" fillId="0" borderId="1" xfId="3" applyFont="1" applyFill="1" applyBorder="1" applyAlignment="1">
      <alignment horizontal="center" vertical="center"/>
    </xf>
    <xf numFmtId="38" fontId="2" fillId="0" borderId="2" xfId="3" applyFont="1" applyFill="1" applyBorder="1" applyAlignment="1">
      <alignment horizontal="center" vertical="center"/>
    </xf>
    <xf numFmtId="38" fontId="2" fillId="0" borderId="3" xfId="3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/>
    </xf>
    <xf numFmtId="0" fontId="2" fillId="0" borderId="5" xfId="2" applyFont="1" applyFill="1" applyBorder="1" applyAlignment="1">
      <alignment horizontal="center" vertical="center"/>
    </xf>
    <xf numFmtId="0" fontId="2" fillId="0" borderId="13" xfId="2" applyFont="1" applyFill="1" applyBorder="1" applyAlignment="1">
      <alignment horizontal="center" vertical="center"/>
    </xf>
    <xf numFmtId="0" fontId="2" fillId="0" borderId="13" xfId="2" applyFont="1" applyFill="1" applyBorder="1" applyAlignment="1">
      <alignment horizontal="center" vertical="center"/>
    </xf>
    <xf numFmtId="0" fontId="2" fillId="0" borderId="15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horizontal="right"/>
    </xf>
    <xf numFmtId="0" fontId="2" fillId="0" borderId="8" xfId="2" applyFont="1" applyFill="1" applyBorder="1" applyAlignment="1"/>
    <xf numFmtId="0" fontId="1" fillId="0" borderId="8" xfId="1" applyFont="1" applyFill="1" applyBorder="1" applyAlignment="1">
      <alignment vertical="center"/>
    </xf>
    <xf numFmtId="0" fontId="0" fillId="0" borderId="8" xfId="2" applyFont="1" applyFill="1" applyBorder="1" applyAlignment="1">
      <alignment horizontal="left" vertical="center"/>
    </xf>
    <xf numFmtId="0" fontId="9" fillId="0" borderId="0" xfId="1" applyFont="1" applyFill="1">
      <alignment vertical="center"/>
    </xf>
    <xf numFmtId="0" fontId="2" fillId="0" borderId="10" xfId="1" applyFont="1" applyFill="1" applyBorder="1" applyAlignment="1">
      <alignment horizontal="right" vertical="center"/>
    </xf>
    <xf numFmtId="0" fontId="12" fillId="0" borderId="0" xfId="1" applyFont="1" applyFill="1">
      <alignment vertical="center"/>
    </xf>
    <xf numFmtId="38" fontId="2" fillId="0" borderId="3" xfId="1" applyNumberFormat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right"/>
    </xf>
    <xf numFmtId="0" fontId="1" fillId="0" borderId="0" xfId="1" applyFont="1" applyFill="1">
      <alignment vertical="center"/>
    </xf>
    <xf numFmtId="3" fontId="2" fillId="0" borderId="3" xfId="1" applyNumberFormat="1" applyFont="1" applyFill="1" applyBorder="1" applyAlignment="1">
      <alignment horizontal="center" vertical="center"/>
    </xf>
    <xf numFmtId="3" fontId="2" fillId="0" borderId="3" xfId="1" applyNumberFormat="1" applyFont="1" applyFill="1" applyBorder="1" applyAlignment="1">
      <alignment horizontal="center" vertical="center" wrapText="1"/>
    </xf>
    <xf numFmtId="3" fontId="2" fillId="0" borderId="3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center" vertical="center"/>
    </xf>
    <xf numFmtId="3" fontId="2" fillId="0" borderId="4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right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0" xfId="1" applyFont="1" applyFill="1" applyProtection="1">
      <alignment vertical="center"/>
    </xf>
    <xf numFmtId="0" fontId="1" fillId="0" borderId="0" xfId="1" applyFill="1" applyAlignment="1">
      <alignment horizontal="center" vertical="center"/>
    </xf>
    <xf numFmtId="38" fontId="2" fillId="0" borderId="0" xfId="1" applyNumberFormat="1" applyFont="1" applyFill="1">
      <alignment vertical="center"/>
    </xf>
    <xf numFmtId="0" fontId="1" fillId="0" borderId="0" xfId="1" applyFill="1" applyAlignment="1">
      <alignment horizontal="center" vertical="center"/>
    </xf>
    <xf numFmtId="0" fontId="6" fillId="0" borderId="10" xfId="1" applyFont="1" applyFill="1" applyBorder="1" applyAlignment="1">
      <alignment horizontal="right" vertical="center"/>
    </xf>
    <xf numFmtId="0" fontId="6" fillId="0" borderId="0" xfId="1" applyFont="1" applyFill="1">
      <alignment vertical="center"/>
    </xf>
    <xf numFmtId="0" fontId="6" fillId="0" borderId="0" xfId="1" applyFont="1" applyFill="1" applyProtection="1">
      <alignment vertical="center"/>
    </xf>
    <xf numFmtId="38" fontId="9" fillId="0" borderId="3" xfId="1" applyNumberFormat="1" applyFont="1" applyFill="1" applyBorder="1">
      <alignment vertical="center"/>
    </xf>
    <xf numFmtId="38" fontId="9" fillId="0" borderId="3" xfId="1" applyNumberFormat="1" applyFont="1" applyFill="1" applyBorder="1" applyAlignment="1">
      <alignment horizontal="center" vertical="center"/>
    </xf>
    <xf numFmtId="0" fontId="9" fillId="0" borderId="3" xfId="1" applyFont="1" applyFill="1" applyBorder="1" applyAlignment="1" applyProtection="1">
      <alignment horizontal="center" vertical="center"/>
    </xf>
    <xf numFmtId="38" fontId="14" fillId="0" borderId="5" xfId="1" applyNumberFormat="1" applyFont="1" applyFill="1" applyBorder="1">
      <alignment vertical="center"/>
    </xf>
    <xf numFmtId="38" fontId="14" fillId="0" borderId="3" xfId="1" applyNumberFormat="1" applyFont="1" applyFill="1" applyBorder="1" applyAlignment="1" applyProtection="1">
      <alignment horizontal="right" vertical="center"/>
    </xf>
    <xf numFmtId="38" fontId="2" fillId="0" borderId="3" xfId="3" applyFont="1" applyFill="1" applyBorder="1" applyProtection="1">
      <alignment vertical="center"/>
    </xf>
    <xf numFmtId="0" fontId="2" fillId="0" borderId="3" xfId="1" applyFont="1" applyFill="1" applyBorder="1" applyProtection="1">
      <alignment vertical="center"/>
    </xf>
    <xf numFmtId="38" fontId="14" fillId="0" borderId="7" xfId="1" applyNumberFormat="1" applyFont="1" applyFill="1" applyBorder="1">
      <alignment vertical="center"/>
    </xf>
    <xf numFmtId="38" fontId="2" fillId="0" borderId="3" xfId="3" applyFont="1" applyFill="1" applyBorder="1" applyAlignment="1" applyProtection="1">
      <alignment vertical="center"/>
    </xf>
    <xf numFmtId="38" fontId="9" fillId="0" borderId="3" xfId="3" applyNumberFormat="1" applyFont="1" applyFill="1" applyBorder="1">
      <alignment vertical="center"/>
    </xf>
    <xf numFmtId="38" fontId="2" fillId="0" borderId="3" xfId="3" applyFont="1" applyFill="1" applyBorder="1" applyAlignment="1" applyProtection="1">
      <alignment horizontal="center" vertical="center"/>
    </xf>
    <xf numFmtId="38" fontId="14" fillId="0" borderId="5" xfId="1" applyNumberFormat="1" applyFont="1" applyFill="1" applyBorder="1" applyAlignment="1" applyProtection="1">
      <alignment vertical="center"/>
    </xf>
    <xf numFmtId="38" fontId="14" fillId="0" borderId="0" xfId="1" applyNumberFormat="1" applyFont="1" applyFill="1" applyAlignment="1">
      <alignment horizontal="right" vertical="center"/>
    </xf>
    <xf numFmtId="38" fontId="14" fillId="0" borderId="3" xfId="1" applyNumberFormat="1" applyFont="1" applyFill="1" applyBorder="1" applyAlignment="1" applyProtection="1">
      <alignment vertical="center"/>
    </xf>
    <xf numFmtId="38" fontId="14" fillId="0" borderId="5" xfId="1" applyNumberFormat="1" applyFont="1" applyFill="1" applyBorder="1" applyAlignment="1">
      <alignment horizontal="right" vertical="center"/>
    </xf>
    <xf numFmtId="38" fontId="14" fillId="0" borderId="3" xfId="1" applyNumberFormat="1" applyFont="1" applyFill="1" applyBorder="1">
      <alignment vertical="center"/>
    </xf>
    <xf numFmtId="38" fontId="14" fillId="0" borderId="7" xfId="1" applyNumberFormat="1" applyFont="1" applyFill="1" applyBorder="1" applyAlignment="1">
      <alignment horizontal="right" vertical="center"/>
    </xf>
    <xf numFmtId="38" fontId="14" fillId="0" borderId="1" xfId="1" applyNumberFormat="1" applyFont="1" applyFill="1" applyBorder="1">
      <alignment vertical="center"/>
    </xf>
    <xf numFmtId="38" fontId="14" fillId="0" borderId="3" xfId="3" applyNumberFormat="1" applyFont="1" applyFill="1" applyBorder="1">
      <alignment vertical="center"/>
    </xf>
    <xf numFmtId="38" fontId="14" fillId="0" borderId="3" xfId="1" applyNumberFormat="1" applyFont="1" applyFill="1" applyBorder="1" applyAlignment="1">
      <alignment horizontal="right" vertical="center"/>
    </xf>
    <xf numFmtId="38" fontId="9" fillId="0" borderId="5" xfId="3" applyFont="1" applyFill="1" applyBorder="1" applyAlignment="1">
      <alignment horizontal="center" vertical="center"/>
    </xf>
    <xf numFmtId="38" fontId="9" fillId="0" borderId="6" xfId="3" applyFont="1" applyFill="1" applyBorder="1" applyAlignment="1">
      <alignment horizontal="center" vertical="center"/>
    </xf>
    <xf numFmtId="38" fontId="9" fillId="0" borderId="5" xfId="3" applyFont="1" applyFill="1" applyBorder="1" applyAlignment="1" applyProtection="1">
      <alignment horizontal="center" vertical="center"/>
    </xf>
    <xf numFmtId="38" fontId="9" fillId="0" borderId="13" xfId="3" applyFont="1" applyFill="1" applyBorder="1" applyAlignment="1">
      <alignment horizontal="center" vertical="center"/>
    </xf>
    <xf numFmtId="38" fontId="9" fillId="0" borderId="11" xfId="3" applyFont="1" applyFill="1" applyBorder="1" applyAlignment="1">
      <alignment horizontal="center" vertical="center"/>
    </xf>
    <xf numFmtId="38" fontId="9" fillId="0" borderId="13" xfId="3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>
      <alignment vertical="center"/>
    </xf>
    <xf numFmtId="0" fontId="1" fillId="0" borderId="8" xfId="1" applyFont="1" applyFill="1" applyBorder="1" applyAlignment="1" applyProtection="1">
      <alignment horizontal="left" vertical="center"/>
    </xf>
    <xf numFmtId="0" fontId="9" fillId="0" borderId="0" xfId="4" applyFont="1" applyFill="1" applyAlignment="1">
      <alignment vertical="center"/>
    </xf>
    <xf numFmtId="0" fontId="9" fillId="2" borderId="0" xfId="4" applyFont="1" applyFill="1" applyAlignment="1">
      <alignment vertical="center"/>
    </xf>
    <xf numFmtId="0" fontId="9" fillId="0" borderId="0" xfId="4" applyFont="1" applyFill="1"/>
    <xf numFmtId="179" fontId="9" fillId="0" borderId="0" xfId="4" applyNumberFormat="1" applyFont="1" applyFill="1" applyAlignment="1">
      <alignment vertical="center"/>
    </xf>
    <xf numFmtId="0" fontId="9" fillId="0" borderId="0" xfId="4" applyFont="1" applyFill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4" fillId="0" borderId="0" xfId="4" applyFont="1" applyFill="1" applyAlignment="1">
      <alignment horizontal="center"/>
    </xf>
    <xf numFmtId="0" fontId="4" fillId="0" borderId="0" xfId="4" applyFont="1" applyFill="1" applyAlignment="1"/>
    <xf numFmtId="179" fontId="9" fillId="2" borderId="0" xfId="4" applyNumberFormat="1" applyFont="1" applyFill="1" applyAlignment="1">
      <alignment horizontal="right" vertical="center"/>
    </xf>
    <xf numFmtId="179" fontId="9" fillId="2" borderId="0" xfId="4" applyNumberFormat="1" applyFont="1" applyFill="1" applyAlignment="1">
      <alignment vertical="center"/>
    </xf>
    <xf numFmtId="180" fontId="9" fillId="0" borderId="0" xfId="4" applyNumberFormat="1" applyFont="1" applyFill="1" applyAlignment="1">
      <alignment vertical="center"/>
    </xf>
    <xf numFmtId="181" fontId="9" fillId="0" borderId="1" xfId="4" applyNumberFormat="1" applyFont="1" applyFill="1" applyBorder="1" applyAlignment="1">
      <alignment horizontal="center" vertical="center"/>
    </xf>
    <xf numFmtId="181" fontId="9" fillId="0" borderId="4" xfId="4" applyNumberFormat="1" applyFont="1" applyFill="1" applyBorder="1" applyAlignment="1">
      <alignment horizontal="center" vertical="center"/>
    </xf>
    <xf numFmtId="181" fontId="9" fillId="0" borderId="2" xfId="4" applyNumberFormat="1" applyFont="1" applyFill="1" applyBorder="1" applyAlignment="1">
      <alignment horizontal="center" vertical="center"/>
    </xf>
    <xf numFmtId="180" fontId="9" fillId="0" borderId="3" xfId="4" applyNumberFormat="1" applyFont="1" applyFill="1" applyBorder="1" applyAlignment="1">
      <alignment horizontal="center" vertical="center" wrapText="1"/>
    </xf>
    <xf numFmtId="180" fontId="9" fillId="0" borderId="6" xfId="4" applyNumberFormat="1" applyFont="1" applyFill="1" applyBorder="1" applyAlignment="1">
      <alignment vertical="center"/>
    </xf>
    <xf numFmtId="180" fontId="9" fillId="2" borderId="1" xfId="4" applyNumberFormat="1" applyFont="1" applyFill="1" applyBorder="1" applyAlignment="1">
      <alignment horizontal="center" vertical="center"/>
    </xf>
    <xf numFmtId="180" fontId="9" fillId="2" borderId="4" xfId="4" applyNumberFormat="1" applyFont="1" applyFill="1" applyBorder="1" applyAlignment="1">
      <alignment horizontal="center" vertical="center"/>
    </xf>
    <xf numFmtId="180" fontId="9" fillId="2" borderId="2" xfId="4" applyNumberFormat="1" applyFont="1" applyFill="1" applyBorder="1" applyAlignment="1">
      <alignment horizontal="center" vertical="center"/>
    </xf>
    <xf numFmtId="180" fontId="9" fillId="0" borderId="1" xfId="4" applyNumberFormat="1" applyFont="1" applyFill="1" applyBorder="1" applyAlignment="1">
      <alignment horizontal="center" vertical="center"/>
    </xf>
    <xf numFmtId="180" fontId="9" fillId="0" borderId="4" xfId="4" applyNumberFormat="1" applyFont="1" applyFill="1" applyBorder="1" applyAlignment="1">
      <alignment horizontal="center" vertical="center"/>
    </xf>
    <xf numFmtId="180" fontId="9" fillId="0" borderId="2" xfId="4" applyNumberFormat="1" applyFont="1" applyFill="1" applyBorder="1" applyAlignment="1">
      <alignment horizontal="center" vertical="center"/>
    </xf>
    <xf numFmtId="179" fontId="9" fillId="2" borderId="3" xfId="4" applyNumberFormat="1" applyFont="1" applyFill="1" applyBorder="1" applyAlignment="1">
      <alignment vertical="center"/>
    </xf>
    <xf numFmtId="0" fontId="9" fillId="0" borderId="9" xfId="4" applyFont="1" applyFill="1" applyBorder="1" applyAlignment="1">
      <alignment vertical="center"/>
    </xf>
    <xf numFmtId="0" fontId="9" fillId="0" borderId="11" xfId="4" applyFont="1" applyFill="1" applyBorder="1" applyAlignment="1">
      <alignment vertical="center"/>
    </xf>
    <xf numFmtId="179" fontId="9" fillId="0" borderId="3" xfId="4" applyNumberFormat="1" applyFont="1" applyFill="1" applyBorder="1" applyAlignment="1">
      <alignment vertical="center"/>
    </xf>
    <xf numFmtId="0" fontId="9" fillId="0" borderId="9" xfId="4" applyFont="1" applyFill="1" applyBorder="1" applyAlignment="1">
      <alignment vertical="center" shrinkToFit="1"/>
    </xf>
    <xf numFmtId="0" fontId="9" fillId="0" borderId="11" xfId="4" applyFont="1" applyFill="1" applyBorder="1" applyAlignment="1">
      <alignment vertical="center" shrinkToFit="1"/>
    </xf>
    <xf numFmtId="179" fontId="9" fillId="2" borderId="5" xfId="4" applyNumberFormat="1" applyFont="1" applyFill="1" applyBorder="1" applyAlignment="1">
      <alignment vertical="center"/>
    </xf>
    <xf numFmtId="0" fontId="9" fillId="0" borderId="14" xfId="4" applyFont="1" applyFill="1" applyBorder="1" applyAlignment="1">
      <alignment vertical="center"/>
    </xf>
    <xf numFmtId="0" fontId="9" fillId="0" borderId="15" xfId="4" applyFont="1" applyFill="1" applyBorder="1" applyAlignment="1">
      <alignment vertical="center"/>
    </xf>
    <xf numFmtId="179" fontId="9" fillId="0" borderId="5" xfId="4" applyNumberFormat="1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179" fontId="9" fillId="2" borderId="4" xfId="4" applyNumberFormat="1" applyFont="1" applyFill="1" applyBorder="1" applyAlignment="1">
      <alignment vertical="center"/>
    </xf>
    <xf numFmtId="0" fontId="9" fillId="0" borderId="4" xfId="4" applyFont="1" applyFill="1" applyBorder="1" applyAlignment="1">
      <alignment horizontal="center" vertical="center"/>
    </xf>
    <xf numFmtId="179" fontId="9" fillId="0" borderId="4" xfId="4" applyNumberFormat="1" applyFont="1" applyFill="1" applyBorder="1" applyAlignment="1">
      <alignment vertical="center"/>
    </xf>
    <xf numFmtId="182" fontId="9" fillId="0" borderId="3" xfId="5" quotePrefix="1" applyNumberFormat="1" applyFont="1" applyFill="1" applyBorder="1" applyAlignment="1">
      <alignment horizontal="right" vertical="center"/>
    </xf>
    <xf numFmtId="179" fontId="9" fillId="2" borderId="13" xfId="4" applyNumberFormat="1" applyFont="1" applyFill="1" applyBorder="1" applyAlignment="1">
      <alignment vertical="center"/>
    </xf>
    <xf numFmtId="0" fontId="9" fillId="0" borderId="1" xfId="4" applyFont="1" applyFill="1" applyBorder="1" applyAlignment="1">
      <alignment horizontal="center" vertical="center"/>
    </xf>
    <xf numFmtId="0" fontId="9" fillId="0" borderId="2" xfId="4" applyFont="1" applyFill="1" applyBorder="1" applyAlignment="1">
      <alignment horizontal="center" vertical="center"/>
    </xf>
    <xf numFmtId="179" fontId="9" fillId="0" borderId="13" xfId="4" applyNumberFormat="1" applyFont="1" applyFill="1" applyBorder="1" applyAlignment="1">
      <alignment vertical="center"/>
    </xf>
    <xf numFmtId="0" fontId="9" fillId="0" borderId="1" xfId="4" applyFont="1" applyFill="1" applyBorder="1" applyAlignment="1">
      <alignment vertical="center"/>
    </xf>
    <xf numFmtId="0" fontId="9" fillId="0" borderId="2" xfId="4" applyFont="1" applyFill="1" applyBorder="1" applyAlignment="1">
      <alignment vertical="center"/>
    </xf>
    <xf numFmtId="179" fontId="9" fillId="0" borderId="3" xfId="4" applyNumberFormat="1" applyFont="1" applyFill="1" applyBorder="1" applyAlignment="1">
      <alignment horizontal="right" vertical="center"/>
    </xf>
    <xf numFmtId="182" fontId="15" fillId="0" borderId="3" xfId="5" quotePrefix="1" applyNumberFormat="1" applyFont="1" applyFill="1" applyBorder="1" applyAlignment="1">
      <alignment horizontal="right" vertical="center"/>
    </xf>
    <xf numFmtId="182" fontId="15" fillId="2" borderId="3" xfId="5" quotePrefix="1" applyNumberFormat="1" applyFont="1" applyFill="1" applyBorder="1" applyAlignment="1">
      <alignment horizontal="right" vertical="center"/>
    </xf>
    <xf numFmtId="179" fontId="9" fillId="2" borderId="3" xfId="4" applyNumberFormat="1" applyFont="1" applyFill="1" applyBorder="1" applyAlignment="1">
      <alignment horizontal="center" vertical="center"/>
    </xf>
    <xf numFmtId="0" fontId="9" fillId="0" borderId="7" xfId="4" applyFont="1" applyFill="1" applyBorder="1" applyAlignment="1">
      <alignment horizontal="center" vertical="center"/>
    </xf>
    <xf numFmtId="0" fontId="9" fillId="0" borderId="6" xfId="4" applyFont="1" applyFill="1" applyBorder="1" applyAlignment="1">
      <alignment horizontal="center" vertical="center"/>
    </xf>
    <xf numFmtId="179" fontId="9" fillId="0" borderId="3" xfId="4" applyNumberFormat="1" applyFont="1" applyFill="1" applyBorder="1" applyAlignment="1">
      <alignment horizontal="center" vertical="center"/>
    </xf>
    <xf numFmtId="0" fontId="9" fillId="2" borderId="1" xfId="4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2" xfId="4" applyFont="1" applyFill="1" applyBorder="1" applyAlignment="1">
      <alignment horizontal="center" vertical="center"/>
    </xf>
    <xf numFmtId="0" fontId="9" fillId="0" borderId="14" xfId="4" applyFont="1" applyFill="1" applyBorder="1" applyAlignment="1">
      <alignment horizontal="center" vertical="center"/>
    </xf>
    <xf numFmtId="0" fontId="9" fillId="0" borderId="15" xfId="4" applyFont="1" applyFill="1" applyBorder="1" applyAlignment="1">
      <alignment horizontal="center" vertical="center"/>
    </xf>
    <xf numFmtId="0" fontId="9" fillId="0" borderId="4" xfId="4" applyFont="1" applyFill="1" applyBorder="1" applyAlignment="1">
      <alignment horizontal="center" vertical="center"/>
    </xf>
    <xf numFmtId="0" fontId="9" fillId="0" borderId="9" xfId="4" applyFont="1" applyFill="1" applyBorder="1" applyAlignment="1">
      <alignment horizontal="center" vertical="center"/>
    </xf>
    <xf numFmtId="0" fontId="9" fillId="0" borderId="11" xfId="4" applyFont="1" applyFill="1" applyBorder="1" applyAlignment="1">
      <alignment horizontal="center" vertical="center"/>
    </xf>
    <xf numFmtId="179" fontId="9" fillId="0" borderId="0" xfId="4" applyNumberFormat="1" applyFont="1" applyFill="1" applyAlignment="1">
      <alignment horizontal="right" vertical="center"/>
    </xf>
    <xf numFmtId="0" fontId="0" fillId="0" borderId="0" xfId="4" applyFont="1" applyFill="1" applyAlignment="1">
      <alignment vertical="center"/>
    </xf>
  </cellXfs>
  <cellStyles count="6">
    <cellStyle name="桁区切り 4" xfId="3"/>
    <cellStyle name="標準" xfId="0" builtinId="0"/>
    <cellStyle name="標準 4" xfId="1"/>
    <cellStyle name="標準_2～7（3）・7（5）～（6）まで" xfId="2"/>
    <cellStyle name="標準_JB16" xfId="5"/>
    <cellStyle name="標準_国調関係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profile-sv\redirect.v6\dx02\Desktop\&#26032;&#12375;&#12356;&#12501;&#12457;&#12523;&#12480;&#12540;\18.&#9733;&#36001;&#25919;_6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（４）貸借対照表 "/>
      <sheetName val="Ｈ２８"/>
      <sheetName val="Ｈ２７"/>
      <sheetName val="Ｈ２６"/>
      <sheetName val="Ｈ２５"/>
      <sheetName val="Ｈ２４"/>
      <sheetName val="Ｈ２３"/>
      <sheetName val="Ｈ２２"/>
      <sheetName val="Ｈ２１"/>
      <sheetName val="Ｈ２０"/>
      <sheetName val="２０１６"/>
      <sheetName val="２０１５"/>
      <sheetName val="２０１４"/>
      <sheetName val="２０１３"/>
      <sheetName val="２０１２"/>
      <sheetName val="２０１１"/>
      <sheetName val="２０１０"/>
      <sheetName val="２００９"/>
      <sheetName val="２００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6">
    <pageSetUpPr fitToPage="1"/>
  </sheetPr>
  <dimension ref="A1:U52"/>
  <sheetViews>
    <sheetView tabSelected="1" zoomScaleNormal="100" workbookViewId="0"/>
  </sheetViews>
  <sheetFormatPr defaultRowHeight="13.5" x14ac:dyDescent="0.4"/>
  <cols>
    <col min="1" max="1" width="3.375" style="1" customWidth="1"/>
    <col min="2" max="2" width="4.625" style="1" customWidth="1"/>
    <col min="3" max="3" width="7.125" style="1" customWidth="1"/>
    <col min="4" max="9" width="7.875" style="1" customWidth="1"/>
    <col min="10" max="11" width="7.5" style="1" customWidth="1"/>
    <col min="12" max="12" width="8.75" style="1" customWidth="1"/>
    <col min="13" max="13" width="8.25" style="1" customWidth="1"/>
    <col min="14" max="14" width="7.875" style="1" customWidth="1"/>
    <col min="15" max="256" width="9" style="1"/>
    <col min="257" max="257" width="3.375" style="1" customWidth="1"/>
    <col min="258" max="258" width="4.625" style="1" customWidth="1"/>
    <col min="259" max="259" width="7.125" style="1" customWidth="1"/>
    <col min="260" max="265" width="7.875" style="1" customWidth="1"/>
    <col min="266" max="267" width="7.5" style="1" customWidth="1"/>
    <col min="268" max="268" width="8.75" style="1" customWidth="1"/>
    <col min="269" max="269" width="8.25" style="1" customWidth="1"/>
    <col min="270" max="270" width="7.875" style="1" customWidth="1"/>
    <col min="271" max="512" width="9" style="1"/>
    <col min="513" max="513" width="3.375" style="1" customWidth="1"/>
    <col min="514" max="514" width="4.625" style="1" customWidth="1"/>
    <col min="515" max="515" width="7.125" style="1" customWidth="1"/>
    <col min="516" max="521" width="7.875" style="1" customWidth="1"/>
    <col min="522" max="523" width="7.5" style="1" customWidth="1"/>
    <col min="524" max="524" width="8.75" style="1" customWidth="1"/>
    <col min="525" max="525" width="8.25" style="1" customWidth="1"/>
    <col min="526" max="526" width="7.875" style="1" customWidth="1"/>
    <col min="527" max="768" width="9" style="1"/>
    <col min="769" max="769" width="3.375" style="1" customWidth="1"/>
    <col min="770" max="770" width="4.625" style="1" customWidth="1"/>
    <col min="771" max="771" width="7.125" style="1" customWidth="1"/>
    <col min="772" max="777" width="7.875" style="1" customWidth="1"/>
    <col min="778" max="779" width="7.5" style="1" customWidth="1"/>
    <col min="780" max="780" width="8.75" style="1" customWidth="1"/>
    <col min="781" max="781" width="8.25" style="1" customWidth="1"/>
    <col min="782" max="782" width="7.875" style="1" customWidth="1"/>
    <col min="783" max="1024" width="9" style="1"/>
    <col min="1025" max="1025" width="3.375" style="1" customWidth="1"/>
    <col min="1026" max="1026" width="4.625" style="1" customWidth="1"/>
    <col min="1027" max="1027" width="7.125" style="1" customWidth="1"/>
    <col min="1028" max="1033" width="7.875" style="1" customWidth="1"/>
    <col min="1034" max="1035" width="7.5" style="1" customWidth="1"/>
    <col min="1036" max="1036" width="8.75" style="1" customWidth="1"/>
    <col min="1037" max="1037" width="8.25" style="1" customWidth="1"/>
    <col min="1038" max="1038" width="7.875" style="1" customWidth="1"/>
    <col min="1039" max="1280" width="9" style="1"/>
    <col min="1281" max="1281" width="3.375" style="1" customWidth="1"/>
    <col min="1282" max="1282" width="4.625" style="1" customWidth="1"/>
    <col min="1283" max="1283" width="7.125" style="1" customWidth="1"/>
    <col min="1284" max="1289" width="7.875" style="1" customWidth="1"/>
    <col min="1290" max="1291" width="7.5" style="1" customWidth="1"/>
    <col min="1292" max="1292" width="8.75" style="1" customWidth="1"/>
    <col min="1293" max="1293" width="8.25" style="1" customWidth="1"/>
    <col min="1294" max="1294" width="7.875" style="1" customWidth="1"/>
    <col min="1295" max="1536" width="9" style="1"/>
    <col min="1537" max="1537" width="3.375" style="1" customWidth="1"/>
    <col min="1538" max="1538" width="4.625" style="1" customWidth="1"/>
    <col min="1539" max="1539" width="7.125" style="1" customWidth="1"/>
    <col min="1540" max="1545" width="7.875" style="1" customWidth="1"/>
    <col min="1546" max="1547" width="7.5" style="1" customWidth="1"/>
    <col min="1548" max="1548" width="8.75" style="1" customWidth="1"/>
    <col min="1549" max="1549" width="8.25" style="1" customWidth="1"/>
    <col min="1550" max="1550" width="7.875" style="1" customWidth="1"/>
    <col min="1551" max="1792" width="9" style="1"/>
    <col min="1793" max="1793" width="3.375" style="1" customWidth="1"/>
    <col min="1794" max="1794" width="4.625" style="1" customWidth="1"/>
    <col min="1795" max="1795" width="7.125" style="1" customWidth="1"/>
    <col min="1796" max="1801" width="7.875" style="1" customWidth="1"/>
    <col min="1802" max="1803" width="7.5" style="1" customWidth="1"/>
    <col min="1804" max="1804" width="8.75" style="1" customWidth="1"/>
    <col min="1805" max="1805" width="8.25" style="1" customWidth="1"/>
    <col min="1806" max="1806" width="7.875" style="1" customWidth="1"/>
    <col min="1807" max="2048" width="9" style="1"/>
    <col min="2049" max="2049" width="3.375" style="1" customWidth="1"/>
    <col min="2050" max="2050" width="4.625" style="1" customWidth="1"/>
    <col min="2051" max="2051" width="7.125" style="1" customWidth="1"/>
    <col min="2052" max="2057" width="7.875" style="1" customWidth="1"/>
    <col min="2058" max="2059" width="7.5" style="1" customWidth="1"/>
    <col min="2060" max="2060" width="8.75" style="1" customWidth="1"/>
    <col min="2061" max="2061" width="8.25" style="1" customWidth="1"/>
    <col min="2062" max="2062" width="7.875" style="1" customWidth="1"/>
    <col min="2063" max="2304" width="9" style="1"/>
    <col min="2305" max="2305" width="3.375" style="1" customWidth="1"/>
    <col min="2306" max="2306" width="4.625" style="1" customWidth="1"/>
    <col min="2307" max="2307" width="7.125" style="1" customWidth="1"/>
    <col min="2308" max="2313" width="7.875" style="1" customWidth="1"/>
    <col min="2314" max="2315" width="7.5" style="1" customWidth="1"/>
    <col min="2316" max="2316" width="8.75" style="1" customWidth="1"/>
    <col min="2317" max="2317" width="8.25" style="1" customWidth="1"/>
    <col min="2318" max="2318" width="7.875" style="1" customWidth="1"/>
    <col min="2319" max="2560" width="9" style="1"/>
    <col min="2561" max="2561" width="3.375" style="1" customWidth="1"/>
    <col min="2562" max="2562" width="4.625" style="1" customWidth="1"/>
    <col min="2563" max="2563" width="7.125" style="1" customWidth="1"/>
    <col min="2564" max="2569" width="7.875" style="1" customWidth="1"/>
    <col min="2570" max="2571" width="7.5" style="1" customWidth="1"/>
    <col min="2572" max="2572" width="8.75" style="1" customWidth="1"/>
    <col min="2573" max="2573" width="8.25" style="1" customWidth="1"/>
    <col min="2574" max="2574" width="7.875" style="1" customWidth="1"/>
    <col min="2575" max="2816" width="9" style="1"/>
    <col min="2817" max="2817" width="3.375" style="1" customWidth="1"/>
    <col min="2818" max="2818" width="4.625" style="1" customWidth="1"/>
    <col min="2819" max="2819" width="7.125" style="1" customWidth="1"/>
    <col min="2820" max="2825" width="7.875" style="1" customWidth="1"/>
    <col min="2826" max="2827" width="7.5" style="1" customWidth="1"/>
    <col min="2828" max="2828" width="8.75" style="1" customWidth="1"/>
    <col min="2829" max="2829" width="8.25" style="1" customWidth="1"/>
    <col min="2830" max="2830" width="7.875" style="1" customWidth="1"/>
    <col min="2831" max="3072" width="9" style="1"/>
    <col min="3073" max="3073" width="3.375" style="1" customWidth="1"/>
    <col min="3074" max="3074" width="4.625" style="1" customWidth="1"/>
    <col min="3075" max="3075" width="7.125" style="1" customWidth="1"/>
    <col min="3076" max="3081" width="7.875" style="1" customWidth="1"/>
    <col min="3082" max="3083" width="7.5" style="1" customWidth="1"/>
    <col min="3084" max="3084" width="8.75" style="1" customWidth="1"/>
    <col min="3085" max="3085" width="8.25" style="1" customWidth="1"/>
    <col min="3086" max="3086" width="7.875" style="1" customWidth="1"/>
    <col min="3087" max="3328" width="9" style="1"/>
    <col min="3329" max="3329" width="3.375" style="1" customWidth="1"/>
    <col min="3330" max="3330" width="4.625" style="1" customWidth="1"/>
    <col min="3331" max="3331" width="7.125" style="1" customWidth="1"/>
    <col min="3332" max="3337" width="7.875" style="1" customWidth="1"/>
    <col min="3338" max="3339" width="7.5" style="1" customWidth="1"/>
    <col min="3340" max="3340" width="8.75" style="1" customWidth="1"/>
    <col min="3341" max="3341" width="8.25" style="1" customWidth="1"/>
    <col min="3342" max="3342" width="7.875" style="1" customWidth="1"/>
    <col min="3343" max="3584" width="9" style="1"/>
    <col min="3585" max="3585" width="3.375" style="1" customWidth="1"/>
    <col min="3586" max="3586" width="4.625" style="1" customWidth="1"/>
    <col min="3587" max="3587" width="7.125" style="1" customWidth="1"/>
    <col min="3588" max="3593" width="7.875" style="1" customWidth="1"/>
    <col min="3594" max="3595" width="7.5" style="1" customWidth="1"/>
    <col min="3596" max="3596" width="8.75" style="1" customWidth="1"/>
    <col min="3597" max="3597" width="8.25" style="1" customWidth="1"/>
    <col min="3598" max="3598" width="7.875" style="1" customWidth="1"/>
    <col min="3599" max="3840" width="9" style="1"/>
    <col min="3841" max="3841" width="3.375" style="1" customWidth="1"/>
    <col min="3842" max="3842" width="4.625" style="1" customWidth="1"/>
    <col min="3843" max="3843" width="7.125" style="1" customWidth="1"/>
    <col min="3844" max="3849" width="7.875" style="1" customWidth="1"/>
    <col min="3850" max="3851" width="7.5" style="1" customWidth="1"/>
    <col min="3852" max="3852" width="8.75" style="1" customWidth="1"/>
    <col min="3853" max="3853" width="8.25" style="1" customWidth="1"/>
    <col min="3854" max="3854" width="7.875" style="1" customWidth="1"/>
    <col min="3855" max="4096" width="9" style="1"/>
    <col min="4097" max="4097" width="3.375" style="1" customWidth="1"/>
    <col min="4098" max="4098" width="4.625" style="1" customWidth="1"/>
    <col min="4099" max="4099" width="7.125" style="1" customWidth="1"/>
    <col min="4100" max="4105" width="7.875" style="1" customWidth="1"/>
    <col min="4106" max="4107" width="7.5" style="1" customWidth="1"/>
    <col min="4108" max="4108" width="8.75" style="1" customWidth="1"/>
    <col min="4109" max="4109" width="8.25" style="1" customWidth="1"/>
    <col min="4110" max="4110" width="7.875" style="1" customWidth="1"/>
    <col min="4111" max="4352" width="9" style="1"/>
    <col min="4353" max="4353" width="3.375" style="1" customWidth="1"/>
    <col min="4354" max="4354" width="4.625" style="1" customWidth="1"/>
    <col min="4355" max="4355" width="7.125" style="1" customWidth="1"/>
    <col min="4356" max="4361" width="7.875" style="1" customWidth="1"/>
    <col min="4362" max="4363" width="7.5" style="1" customWidth="1"/>
    <col min="4364" max="4364" width="8.75" style="1" customWidth="1"/>
    <col min="4365" max="4365" width="8.25" style="1" customWidth="1"/>
    <col min="4366" max="4366" width="7.875" style="1" customWidth="1"/>
    <col min="4367" max="4608" width="9" style="1"/>
    <col min="4609" max="4609" width="3.375" style="1" customWidth="1"/>
    <col min="4610" max="4610" width="4.625" style="1" customWidth="1"/>
    <col min="4611" max="4611" width="7.125" style="1" customWidth="1"/>
    <col min="4612" max="4617" width="7.875" style="1" customWidth="1"/>
    <col min="4618" max="4619" width="7.5" style="1" customWidth="1"/>
    <col min="4620" max="4620" width="8.75" style="1" customWidth="1"/>
    <col min="4621" max="4621" width="8.25" style="1" customWidth="1"/>
    <col min="4622" max="4622" width="7.875" style="1" customWidth="1"/>
    <col min="4623" max="4864" width="9" style="1"/>
    <col min="4865" max="4865" width="3.375" style="1" customWidth="1"/>
    <col min="4866" max="4866" width="4.625" style="1" customWidth="1"/>
    <col min="4867" max="4867" width="7.125" style="1" customWidth="1"/>
    <col min="4868" max="4873" width="7.875" style="1" customWidth="1"/>
    <col min="4874" max="4875" width="7.5" style="1" customWidth="1"/>
    <col min="4876" max="4876" width="8.75" style="1" customWidth="1"/>
    <col min="4877" max="4877" width="8.25" style="1" customWidth="1"/>
    <col min="4878" max="4878" width="7.875" style="1" customWidth="1"/>
    <col min="4879" max="5120" width="9" style="1"/>
    <col min="5121" max="5121" width="3.375" style="1" customWidth="1"/>
    <col min="5122" max="5122" width="4.625" style="1" customWidth="1"/>
    <col min="5123" max="5123" width="7.125" style="1" customWidth="1"/>
    <col min="5124" max="5129" width="7.875" style="1" customWidth="1"/>
    <col min="5130" max="5131" width="7.5" style="1" customWidth="1"/>
    <col min="5132" max="5132" width="8.75" style="1" customWidth="1"/>
    <col min="5133" max="5133" width="8.25" style="1" customWidth="1"/>
    <col min="5134" max="5134" width="7.875" style="1" customWidth="1"/>
    <col min="5135" max="5376" width="9" style="1"/>
    <col min="5377" max="5377" width="3.375" style="1" customWidth="1"/>
    <col min="5378" max="5378" width="4.625" style="1" customWidth="1"/>
    <col min="5379" max="5379" width="7.125" style="1" customWidth="1"/>
    <col min="5380" max="5385" width="7.875" style="1" customWidth="1"/>
    <col min="5386" max="5387" width="7.5" style="1" customWidth="1"/>
    <col min="5388" max="5388" width="8.75" style="1" customWidth="1"/>
    <col min="5389" max="5389" width="8.25" style="1" customWidth="1"/>
    <col min="5390" max="5390" width="7.875" style="1" customWidth="1"/>
    <col min="5391" max="5632" width="9" style="1"/>
    <col min="5633" max="5633" width="3.375" style="1" customWidth="1"/>
    <col min="5634" max="5634" width="4.625" style="1" customWidth="1"/>
    <col min="5635" max="5635" width="7.125" style="1" customWidth="1"/>
    <col min="5636" max="5641" width="7.875" style="1" customWidth="1"/>
    <col min="5642" max="5643" width="7.5" style="1" customWidth="1"/>
    <col min="5644" max="5644" width="8.75" style="1" customWidth="1"/>
    <col min="5645" max="5645" width="8.25" style="1" customWidth="1"/>
    <col min="5646" max="5646" width="7.875" style="1" customWidth="1"/>
    <col min="5647" max="5888" width="9" style="1"/>
    <col min="5889" max="5889" width="3.375" style="1" customWidth="1"/>
    <col min="5890" max="5890" width="4.625" style="1" customWidth="1"/>
    <col min="5891" max="5891" width="7.125" style="1" customWidth="1"/>
    <col min="5892" max="5897" width="7.875" style="1" customWidth="1"/>
    <col min="5898" max="5899" width="7.5" style="1" customWidth="1"/>
    <col min="5900" max="5900" width="8.75" style="1" customWidth="1"/>
    <col min="5901" max="5901" width="8.25" style="1" customWidth="1"/>
    <col min="5902" max="5902" width="7.875" style="1" customWidth="1"/>
    <col min="5903" max="6144" width="9" style="1"/>
    <col min="6145" max="6145" width="3.375" style="1" customWidth="1"/>
    <col min="6146" max="6146" width="4.625" style="1" customWidth="1"/>
    <col min="6147" max="6147" width="7.125" style="1" customWidth="1"/>
    <col min="6148" max="6153" width="7.875" style="1" customWidth="1"/>
    <col min="6154" max="6155" width="7.5" style="1" customWidth="1"/>
    <col min="6156" max="6156" width="8.75" style="1" customWidth="1"/>
    <col min="6157" max="6157" width="8.25" style="1" customWidth="1"/>
    <col min="6158" max="6158" width="7.875" style="1" customWidth="1"/>
    <col min="6159" max="6400" width="9" style="1"/>
    <col min="6401" max="6401" width="3.375" style="1" customWidth="1"/>
    <col min="6402" max="6402" width="4.625" style="1" customWidth="1"/>
    <col min="6403" max="6403" width="7.125" style="1" customWidth="1"/>
    <col min="6404" max="6409" width="7.875" style="1" customWidth="1"/>
    <col min="6410" max="6411" width="7.5" style="1" customWidth="1"/>
    <col min="6412" max="6412" width="8.75" style="1" customWidth="1"/>
    <col min="6413" max="6413" width="8.25" style="1" customWidth="1"/>
    <col min="6414" max="6414" width="7.875" style="1" customWidth="1"/>
    <col min="6415" max="6656" width="9" style="1"/>
    <col min="6657" max="6657" width="3.375" style="1" customWidth="1"/>
    <col min="6658" max="6658" width="4.625" style="1" customWidth="1"/>
    <col min="6659" max="6659" width="7.125" style="1" customWidth="1"/>
    <col min="6660" max="6665" width="7.875" style="1" customWidth="1"/>
    <col min="6666" max="6667" width="7.5" style="1" customWidth="1"/>
    <col min="6668" max="6668" width="8.75" style="1" customWidth="1"/>
    <col min="6669" max="6669" width="8.25" style="1" customWidth="1"/>
    <col min="6670" max="6670" width="7.875" style="1" customWidth="1"/>
    <col min="6671" max="6912" width="9" style="1"/>
    <col min="6913" max="6913" width="3.375" style="1" customWidth="1"/>
    <col min="6914" max="6914" width="4.625" style="1" customWidth="1"/>
    <col min="6915" max="6915" width="7.125" style="1" customWidth="1"/>
    <col min="6916" max="6921" width="7.875" style="1" customWidth="1"/>
    <col min="6922" max="6923" width="7.5" style="1" customWidth="1"/>
    <col min="6924" max="6924" width="8.75" style="1" customWidth="1"/>
    <col min="6925" max="6925" width="8.25" style="1" customWidth="1"/>
    <col min="6926" max="6926" width="7.875" style="1" customWidth="1"/>
    <col min="6927" max="7168" width="9" style="1"/>
    <col min="7169" max="7169" width="3.375" style="1" customWidth="1"/>
    <col min="7170" max="7170" width="4.625" style="1" customWidth="1"/>
    <col min="7171" max="7171" width="7.125" style="1" customWidth="1"/>
    <col min="7172" max="7177" width="7.875" style="1" customWidth="1"/>
    <col min="7178" max="7179" width="7.5" style="1" customWidth="1"/>
    <col min="7180" max="7180" width="8.75" style="1" customWidth="1"/>
    <col min="7181" max="7181" width="8.25" style="1" customWidth="1"/>
    <col min="7182" max="7182" width="7.875" style="1" customWidth="1"/>
    <col min="7183" max="7424" width="9" style="1"/>
    <col min="7425" max="7425" width="3.375" style="1" customWidth="1"/>
    <col min="7426" max="7426" width="4.625" style="1" customWidth="1"/>
    <col min="7427" max="7427" width="7.125" style="1" customWidth="1"/>
    <col min="7428" max="7433" width="7.875" style="1" customWidth="1"/>
    <col min="7434" max="7435" width="7.5" style="1" customWidth="1"/>
    <col min="7436" max="7436" width="8.75" style="1" customWidth="1"/>
    <col min="7437" max="7437" width="8.25" style="1" customWidth="1"/>
    <col min="7438" max="7438" width="7.875" style="1" customWidth="1"/>
    <col min="7439" max="7680" width="9" style="1"/>
    <col min="7681" max="7681" width="3.375" style="1" customWidth="1"/>
    <col min="7682" max="7682" width="4.625" style="1" customWidth="1"/>
    <col min="7683" max="7683" width="7.125" style="1" customWidth="1"/>
    <col min="7684" max="7689" width="7.875" style="1" customWidth="1"/>
    <col min="7690" max="7691" width="7.5" style="1" customWidth="1"/>
    <col min="7692" max="7692" width="8.75" style="1" customWidth="1"/>
    <col min="7693" max="7693" width="8.25" style="1" customWidth="1"/>
    <col min="7694" max="7694" width="7.875" style="1" customWidth="1"/>
    <col min="7695" max="7936" width="9" style="1"/>
    <col min="7937" max="7937" width="3.375" style="1" customWidth="1"/>
    <col min="7938" max="7938" width="4.625" style="1" customWidth="1"/>
    <col min="7939" max="7939" width="7.125" style="1" customWidth="1"/>
    <col min="7940" max="7945" width="7.875" style="1" customWidth="1"/>
    <col min="7946" max="7947" width="7.5" style="1" customWidth="1"/>
    <col min="7948" max="7948" width="8.75" style="1" customWidth="1"/>
    <col min="7949" max="7949" width="8.25" style="1" customWidth="1"/>
    <col min="7950" max="7950" width="7.875" style="1" customWidth="1"/>
    <col min="7951" max="8192" width="9" style="1"/>
    <col min="8193" max="8193" width="3.375" style="1" customWidth="1"/>
    <col min="8194" max="8194" width="4.625" style="1" customWidth="1"/>
    <col min="8195" max="8195" width="7.125" style="1" customWidth="1"/>
    <col min="8196" max="8201" width="7.875" style="1" customWidth="1"/>
    <col min="8202" max="8203" width="7.5" style="1" customWidth="1"/>
    <col min="8204" max="8204" width="8.75" style="1" customWidth="1"/>
    <col min="8205" max="8205" width="8.25" style="1" customWidth="1"/>
    <col min="8206" max="8206" width="7.875" style="1" customWidth="1"/>
    <col min="8207" max="8448" width="9" style="1"/>
    <col min="8449" max="8449" width="3.375" style="1" customWidth="1"/>
    <col min="8450" max="8450" width="4.625" style="1" customWidth="1"/>
    <col min="8451" max="8451" width="7.125" style="1" customWidth="1"/>
    <col min="8452" max="8457" width="7.875" style="1" customWidth="1"/>
    <col min="8458" max="8459" width="7.5" style="1" customWidth="1"/>
    <col min="8460" max="8460" width="8.75" style="1" customWidth="1"/>
    <col min="8461" max="8461" width="8.25" style="1" customWidth="1"/>
    <col min="8462" max="8462" width="7.875" style="1" customWidth="1"/>
    <col min="8463" max="8704" width="9" style="1"/>
    <col min="8705" max="8705" width="3.375" style="1" customWidth="1"/>
    <col min="8706" max="8706" width="4.625" style="1" customWidth="1"/>
    <col min="8707" max="8707" width="7.125" style="1" customWidth="1"/>
    <col min="8708" max="8713" width="7.875" style="1" customWidth="1"/>
    <col min="8714" max="8715" width="7.5" style="1" customWidth="1"/>
    <col min="8716" max="8716" width="8.75" style="1" customWidth="1"/>
    <col min="8717" max="8717" width="8.25" style="1" customWidth="1"/>
    <col min="8718" max="8718" width="7.875" style="1" customWidth="1"/>
    <col min="8719" max="8960" width="9" style="1"/>
    <col min="8961" max="8961" width="3.375" style="1" customWidth="1"/>
    <col min="8962" max="8962" width="4.625" style="1" customWidth="1"/>
    <col min="8963" max="8963" width="7.125" style="1" customWidth="1"/>
    <col min="8964" max="8969" width="7.875" style="1" customWidth="1"/>
    <col min="8970" max="8971" width="7.5" style="1" customWidth="1"/>
    <col min="8972" max="8972" width="8.75" style="1" customWidth="1"/>
    <col min="8973" max="8973" width="8.25" style="1" customWidth="1"/>
    <col min="8974" max="8974" width="7.875" style="1" customWidth="1"/>
    <col min="8975" max="9216" width="9" style="1"/>
    <col min="9217" max="9217" width="3.375" style="1" customWidth="1"/>
    <col min="9218" max="9218" width="4.625" style="1" customWidth="1"/>
    <col min="9219" max="9219" width="7.125" style="1" customWidth="1"/>
    <col min="9220" max="9225" width="7.875" style="1" customWidth="1"/>
    <col min="9226" max="9227" width="7.5" style="1" customWidth="1"/>
    <col min="9228" max="9228" width="8.75" style="1" customWidth="1"/>
    <col min="9229" max="9229" width="8.25" style="1" customWidth="1"/>
    <col min="9230" max="9230" width="7.875" style="1" customWidth="1"/>
    <col min="9231" max="9472" width="9" style="1"/>
    <col min="9473" max="9473" width="3.375" style="1" customWidth="1"/>
    <col min="9474" max="9474" width="4.625" style="1" customWidth="1"/>
    <col min="9475" max="9475" width="7.125" style="1" customWidth="1"/>
    <col min="9476" max="9481" width="7.875" style="1" customWidth="1"/>
    <col min="9482" max="9483" width="7.5" style="1" customWidth="1"/>
    <col min="9484" max="9484" width="8.75" style="1" customWidth="1"/>
    <col min="9485" max="9485" width="8.25" style="1" customWidth="1"/>
    <col min="9486" max="9486" width="7.875" style="1" customWidth="1"/>
    <col min="9487" max="9728" width="9" style="1"/>
    <col min="9729" max="9729" width="3.375" style="1" customWidth="1"/>
    <col min="9730" max="9730" width="4.625" style="1" customWidth="1"/>
    <col min="9731" max="9731" width="7.125" style="1" customWidth="1"/>
    <col min="9732" max="9737" width="7.875" style="1" customWidth="1"/>
    <col min="9738" max="9739" width="7.5" style="1" customWidth="1"/>
    <col min="9740" max="9740" width="8.75" style="1" customWidth="1"/>
    <col min="9741" max="9741" width="8.25" style="1" customWidth="1"/>
    <col min="9742" max="9742" width="7.875" style="1" customWidth="1"/>
    <col min="9743" max="9984" width="9" style="1"/>
    <col min="9985" max="9985" width="3.375" style="1" customWidth="1"/>
    <col min="9986" max="9986" width="4.625" style="1" customWidth="1"/>
    <col min="9987" max="9987" width="7.125" style="1" customWidth="1"/>
    <col min="9988" max="9993" width="7.875" style="1" customWidth="1"/>
    <col min="9994" max="9995" width="7.5" style="1" customWidth="1"/>
    <col min="9996" max="9996" width="8.75" style="1" customWidth="1"/>
    <col min="9997" max="9997" width="8.25" style="1" customWidth="1"/>
    <col min="9998" max="9998" width="7.875" style="1" customWidth="1"/>
    <col min="9999" max="10240" width="9" style="1"/>
    <col min="10241" max="10241" width="3.375" style="1" customWidth="1"/>
    <col min="10242" max="10242" width="4.625" style="1" customWidth="1"/>
    <col min="10243" max="10243" width="7.125" style="1" customWidth="1"/>
    <col min="10244" max="10249" width="7.875" style="1" customWidth="1"/>
    <col min="10250" max="10251" width="7.5" style="1" customWidth="1"/>
    <col min="10252" max="10252" width="8.75" style="1" customWidth="1"/>
    <col min="10253" max="10253" width="8.25" style="1" customWidth="1"/>
    <col min="10254" max="10254" width="7.875" style="1" customWidth="1"/>
    <col min="10255" max="10496" width="9" style="1"/>
    <col min="10497" max="10497" width="3.375" style="1" customWidth="1"/>
    <col min="10498" max="10498" width="4.625" style="1" customWidth="1"/>
    <col min="10499" max="10499" width="7.125" style="1" customWidth="1"/>
    <col min="10500" max="10505" width="7.875" style="1" customWidth="1"/>
    <col min="10506" max="10507" width="7.5" style="1" customWidth="1"/>
    <col min="10508" max="10508" width="8.75" style="1" customWidth="1"/>
    <col min="10509" max="10509" width="8.25" style="1" customWidth="1"/>
    <col min="10510" max="10510" width="7.875" style="1" customWidth="1"/>
    <col min="10511" max="10752" width="9" style="1"/>
    <col min="10753" max="10753" width="3.375" style="1" customWidth="1"/>
    <col min="10754" max="10754" width="4.625" style="1" customWidth="1"/>
    <col min="10755" max="10755" width="7.125" style="1" customWidth="1"/>
    <col min="10756" max="10761" width="7.875" style="1" customWidth="1"/>
    <col min="10762" max="10763" width="7.5" style="1" customWidth="1"/>
    <col min="10764" max="10764" width="8.75" style="1" customWidth="1"/>
    <col min="10765" max="10765" width="8.25" style="1" customWidth="1"/>
    <col min="10766" max="10766" width="7.875" style="1" customWidth="1"/>
    <col min="10767" max="11008" width="9" style="1"/>
    <col min="11009" max="11009" width="3.375" style="1" customWidth="1"/>
    <col min="11010" max="11010" width="4.625" style="1" customWidth="1"/>
    <col min="11011" max="11011" width="7.125" style="1" customWidth="1"/>
    <col min="11012" max="11017" width="7.875" style="1" customWidth="1"/>
    <col min="11018" max="11019" width="7.5" style="1" customWidth="1"/>
    <col min="11020" max="11020" width="8.75" style="1" customWidth="1"/>
    <col min="11021" max="11021" width="8.25" style="1" customWidth="1"/>
    <col min="11022" max="11022" width="7.875" style="1" customWidth="1"/>
    <col min="11023" max="11264" width="9" style="1"/>
    <col min="11265" max="11265" width="3.375" style="1" customWidth="1"/>
    <col min="11266" max="11266" width="4.625" style="1" customWidth="1"/>
    <col min="11267" max="11267" width="7.125" style="1" customWidth="1"/>
    <col min="11268" max="11273" width="7.875" style="1" customWidth="1"/>
    <col min="11274" max="11275" width="7.5" style="1" customWidth="1"/>
    <col min="11276" max="11276" width="8.75" style="1" customWidth="1"/>
    <col min="11277" max="11277" width="8.25" style="1" customWidth="1"/>
    <col min="11278" max="11278" width="7.875" style="1" customWidth="1"/>
    <col min="11279" max="11520" width="9" style="1"/>
    <col min="11521" max="11521" width="3.375" style="1" customWidth="1"/>
    <col min="11522" max="11522" width="4.625" style="1" customWidth="1"/>
    <col min="11523" max="11523" width="7.125" style="1" customWidth="1"/>
    <col min="11524" max="11529" width="7.875" style="1" customWidth="1"/>
    <col min="11530" max="11531" width="7.5" style="1" customWidth="1"/>
    <col min="11532" max="11532" width="8.75" style="1" customWidth="1"/>
    <col min="11533" max="11533" width="8.25" style="1" customWidth="1"/>
    <col min="11534" max="11534" width="7.875" style="1" customWidth="1"/>
    <col min="11535" max="11776" width="9" style="1"/>
    <col min="11777" max="11777" width="3.375" style="1" customWidth="1"/>
    <col min="11778" max="11778" width="4.625" style="1" customWidth="1"/>
    <col min="11779" max="11779" width="7.125" style="1" customWidth="1"/>
    <col min="11780" max="11785" width="7.875" style="1" customWidth="1"/>
    <col min="11786" max="11787" width="7.5" style="1" customWidth="1"/>
    <col min="11788" max="11788" width="8.75" style="1" customWidth="1"/>
    <col min="11789" max="11789" width="8.25" style="1" customWidth="1"/>
    <col min="11790" max="11790" width="7.875" style="1" customWidth="1"/>
    <col min="11791" max="12032" width="9" style="1"/>
    <col min="12033" max="12033" width="3.375" style="1" customWidth="1"/>
    <col min="12034" max="12034" width="4.625" style="1" customWidth="1"/>
    <col min="12035" max="12035" width="7.125" style="1" customWidth="1"/>
    <col min="12036" max="12041" width="7.875" style="1" customWidth="1"/>
    <col min="12042" max="12043" width="7.5" style="1" customWidth="1"/>
    <col min="12044" max="12044" width="8.75" style="1" customWidth="1"/>
    <col min="12045" max="12045" width="8.25" style="1" customWidth="1"/>
    <col min="12046" max="12046" width="7.875" style="1" customWidth="1"/>
    <col min="12047" max="12288" width="9" style="1"/>
    <col min="12289" max="12289" width="3.375" style="1" customWidth="1"/>
    <col min="12290" max="12290" width="4.625" style="1" customWidth="1"/>
    <col min="12291" max="12291" width="7.125" style="1" customWidth="1"/>
    <col min="12292" max="12297" width="7.875" style="1" customWidth="1"/>
    <col min="12298" max="12299" width="7.5" style="1" customWidth="1"/>
    <col min="12300" max="12300" width="8.75" style="1" customWidth="1"/>
    <col min="12301" max="12301" width="8.25" style="1" customWidth="1"/>
    <col min="12302" max="12302" width="7.875" style="1" customWidth="1"/>
    <col min="12303" max="12544" width="9" style="1"/>
    <col min="12545" max="12545" width="3.375" style="1" customWidth="1"/>
    <col min="12546" max="12546" width="4.625" style="1" customWidth="1"/>
    <col min="12547" max="12547" width="7.125" style="1" customWidth="1"/>
    <col min="12548" max="12553" width="7.875" style="1" customWidth="1"/>
    <col min="12554" max="12555" width="7.5" style="1" customWidth="1"/>
    <col min="12556" max="12556" width="8.75" style="1" customWidth="1"/>
    <col min="12557" max="12557" width="8.25" style="1" customWidth="1"/>
    <col min="12558" max="12558" width="7.875" style="1" customWidth="1"/>
    <col min="12559" max="12800" width="9" style="1"/>
    <col min="12801" max="12801" width="3.375" style="1" customWidth="1"/>
    <col min="12802" max="12802" width="4.625" style="1" customWidth="1"/>
    <col min="12803" max="12803" width="7.125" style="1" customWidth="1"/>
    <col min="12804" max="12809" width="7.875" style="1" customWidth="1"/>
    <col min="12810" max="12811" width="7.5" style="1" customWidth="1"/>
    <col min="12812" max="12812" width="8.75" style="1" customWidth="1"/>
    <col min="12813" max="12813" width="8.25" style="1" customWidth="1"/>
    <col min="12814" max="12814" width="7.875" style="1" customWidth="1"/>
    <col min="12815" max="13056" width="9" style="1"/>
    <col min="13057" max="13057" width="3.375" style="1" customWidth="1"/>
    <col min="13058" max="13058" width="4.625" style="1" customWidth="1"/>
    <col min="13059" max="13059" width="7.125" style="1" customWidth="1"/>
    <col min="13060" max="13065" width="7.875" style="1" customWidth="1"/>
    <col min="13066" max="13067" width="7.5" style="1" customWidth="1"/>
    <col min="13068" max="13068" width="8.75" style="1" customWidth="1"/>
    <col min="13069" max="13069" width="8.25" style="1" customWidth="1"/>
    <col min="13070" max="13070" width="7.875" style="1" customWidth="1"/>
    <col min="13071" max="13312" width="9" style="1"/>
    <col min="13313" max="13313" width="3.375" style="1" customWidth="1"/>
    <col min="13314" max="13314" width="4.625" style="1" customWidth="1"/>
    <col min="13315" max="13315" width="7.125" style="1" customWidth="1"/>
    <col min="13316" max="13321" width="7.875" style="1" customWidth="1"/>
    <col min="13322" max="13323" width="7.5" style="1" customWidth="1"/>
    <col min="13324" max="13324" width="8.75" style="1" customWidth="1"/>
    <col min="13325" max="13325" width="8.25" style="1" customWidth="1"/>
    <col min="13326" max="13326" width="7.875" style="1" customWidth="1"/>
    <col min="13327" max="13568" width="9" style="1"/>
    <col min="13569" max="13569" width="3.375" style="1" customWidth="1"/>
    <col min="13570" max="13570" width="4.625" style="1" customWidth="1"/>
    <col min="13571" max="13571" width="7.125" style="1" customWidth="1"/>
    <col min="13572" max="13577" width="7.875" style="1" customWidth="1"/>
    <col min="13578" max="13579" width="7.5" style="1" customWidth="1"/>
    <col min="13580" max="13580" width="8.75" style="1" customWidth="1"/>
    <col min="13581" max="13581" width="8.25" style="1" customWidth="1"/>
    <col min="13582" max="13582" width="7.875" style="1" customWidth="1"/>
    <col min="13583" max="13824" width="9" style="1"/>
    <col min="13825" max="13825" width="3.375" style="1" customWidth="1"/>
    <col min="13826" max="13826" width="4.625" style="1" customWidth="1"/>
    <col min="13827" max="13827" width="7.125" style="1" customWidth="1"/>
    <col min="13828" max="13833" width="7.875" style="1" customWidth="1"/>
    <col min="13834" max="13835" width="7.5" style="1" customWidth="1"/>
    <col min="13836" max="13836" width="8.75" style="1" customWidth="1"/>
    <col min="13837" max="13837" width="8.25" style="1" customWidth="1"/>
    <col min="13838" max="13838" width="7.875" style="1" customWidth="1"/>
    <col min="13839" max="14080" width="9" style="1"/>
    <col min="14081" max="14081" width="3.375" style="1" customWidth="1"/>
    <col min="14082" max="14082" width="4.625" style="1" customWidth="1"/>
    <col min="14083" max="14083" width="7.125" style="1" customWidth="1"/>
    <col min="14084" max="14089" width="7.875" style="1" customWidth="1"/>
    <col min="14090" max="14091" width="7.5" style="1" customWidth="1"/>
    <col min="14092" max="14092" width="8.75" style="1" customWidth="1"/>
    <col min="14093" max="14093" width="8.25" style="1" customWidth="1"/>
    <col min="14094" max="14094" width="7.875" style="1" customWidth="1"/>
    <col min="14095" max="14336" width="9" style="1"/>
    <col min="14337" max="14337" width="3.375" style="1" customWidth="1"/>
    <col min="14338" max="14338" width="4.625" style="1" customWidth="1"/>
    <col min="14339" max="14339" width="7.125" style="1" customWidth="1"/>
    <col min="14340" max="14345" width="7.875" style="1" customWidth="1"/>
    <col min="14346" max="14347" width="7.5" style="1" customWidth="1"/>
    <col min="14348" max="14348" width="8.75" style="1" customWidth="1"/>
    <col min="14349" max="14349" width="8.25" style="1" customWidth="1"/>
    <col min="14350" max="14350" width="7.875" style="1" customWidth="1"/>
    <col min="14351" max="14592" width="9" style="1"/>
    <col min="14593" max="14593" width="3.375" style="1" customWidth="1"/>
    <col min="14594" max="14594" width="4.625" style="1" customWidth="1"/>
    <col min="14595" max="14595" width="7.125" style="1" customWidth="1"/>
    <col min="14596" max="14601" width="7.875" style="1" customWidth="1"/>
    <col min="14602" max="14603" width="7.5" style="1" customWidth="1"/>
    <col min="14604" max="14604" width="8.75" style="1" customWidth="1"/>
    <col min="14605" max="14605" width="8.25" style="1" customWidth="1"/>
    <col min="14606" max="14606" width="7.875" style="1" customWidth="1"/>
    <col min="14607" max="14848" width="9" style="1"/>
    <col min="14849" max="14849" width="3.375" style="1" customWidth="1"/>
    <col min="14850" max="14850" width="4.625" style="1" customWidth="1"/>
    <col min="14851" max="14851" width="7.125" style="1" customWidth="1"/>
    <col min="14852" max="14857" width="7.875" style="1" customWidth="1"/>
    <col min="14858" max="14859" width="7.5" style="1" customWidth="1"/>
    <col min="14860" max="14860" width="8.75" style="1" customWidth="1"/>
    <col min="14861" max="14861" width="8.25" style="1" customWidth="1"/>
    <col min="14862" max="14862" width="7.875" style="1" customWidth="1"/>
    <col min="14863" max="15104" width="9" style="1"/>
    <col min="15105" max="15105" width="3.375" style="1" customWidth="1"/>
    <col min="15106" max="15106" width="4.625" style="1" customWidth="1"/>
    <col min="15107" max="15107" width="7.125" style="1" customWidth="1"/>
    <col min="15108" max="15113" width="7.875" style="1" customWidth="1"/>
    <col min="15114" max="15115" width="7.5" style="1" customWidth="1"/>
    <col min="15116" max="15116" width="8.75" style="1" customWidth="1"/>
    <col min="15117" max="15117" width="8.25" style="1" customWidth="1"/>
    <col min="15118" max="15118" width="7.875" style="1" customWidth="1"/>
    <col min="15119" max="15360" width="9" style="1"/>
    <col min="15361" max="15361" width="3.375" style="1" customWidth="1"/>
    <col min="15362" max="15362" width="4.625" style="1" customWidth="1"/>
    <col min="15363" max="15363" width="7.125" style="1" customWidth="1"/>
    <col min="15364" max="15369" width="7.875" style="1" customWidth="1"/>
    <col min="15370" max="15371" width="7.5" style="1" customWidth="1"/>
    <col min="15372" max="15372" width="8.75" style="1" customWidth="1"/>
    <col min="15373" max="15373" width="8.25" style="1" customWidth="1"/>
    <col min="15374" max="15374" width="7.875" style="1" customWidth="1"/>
    <col min="15375" max="15616" width="9" style="1"/>
    <col min="15617" max="15617" width="3.375" style="1" customWidth="1"/>
    <col min="15618" max="15618" width="4.625" style="1" customWidth="1"/>
    <col min="15619" max="15619" width="7.125" style="1" customWidth="1"/>
    <col min="15620" max="15625" width="7.875" style="1" customWidth="1"/>
    <col min="15626" max="15627" width="7.5" style="1" customWidth="1"/>
    <col min="15628" max="15628" width="8.75" style="1" customWidth="1"/>
    <col min="15629" max="15629" width="8.25" style="1" customWidth="1"/>
    <col min="15630" max="15630" width="7.875" style="1" customWidth="1"/>
    <col min="15631" max="15872" width="9" style="1"/>
    <col min="15873" max="15873" width="3.375" style="1" customWidth="1"/>
    <col min="15874" max="15874" width="4.625" style="1" customWidth="1"/>
    <col min="15875" max="15875" width="7.125" style="1" customWidth="1"/>
    <col min="15876" max="15881" width="7.875" style="1" customWidth="1"/>
    <col min="15882" max="15883" width="7.5" style="1" customWidth="1"/>
    <col min="15884" max="15884" width="8.75" style="1" customWidth="1"/>
    <col min="15885" max="15885" width="8.25" style="1" customWidth="1"/>
    <col min="15886" max="15886" width="7.875" style="1" customWidth="1"/>
    <col min="15887" max="16128" width="9" style="1"/>
    <col min="16129" max="16129" width="3.375" style="1" customWidth="1"/>
    <col min="16130" max="16130" width="4.625" style="1" customWidth="1"/>
    <col min="16131" max="16131" width="7.125" style="1" customWidth="1"/>
    <col min="16132" max="16137" width="7.875" style="1" customWidth="1"/>
    <col min="16138" max="16139" width="7.5" style="1" customWidth="1"/>
    <col min="16140" max="16140" width="8.75" style="1" customWidth="1"/>
    <col min="16141" max="16141" width="8.25" style="1" customWidth="1"/>
    <col min="16142" max="16142" width="7.875" style="1" customWidth="1"/>
    <col min="16143" max="16384" width="9" style="1"/>
  </cols>
  <sheetData>
    <row r="1" spans="2:14" ht="14.25" x14ac:dyDescent="0.4">
      <c r="B1" s="116" t="s">
        <v>42</v>
      </c>
      <c r="C1" s="44"/>
      <c r="D1" s="44"/>
      <c r="E1" s="44"/>
      <c r="F1" s="44"/>
      <c r="G1" s="44"/>
      <c r="H1" s="44"/>
      <c r="I1" s="44"/>
      <c r="J1" s="44"/>
      <c r="K1" s="80"/>
      <c r="L1" s="44"/>
    </row>
    <row r="2" spans="2:14" ht="18.75" x14ac:dyDescent="0.4">
      <c r="B2" s="81" t="s">
        <v>41</v>
      </c>
      <c r="C2" s="44"/>
      <c r="D2" s="44"/>
      <c r="E2" s="44"/>
      <c r="F2" s="44" t="s">
        <v>40</v>
      </c>
      <c r="G2" s="44"/>
      <c r="H2" s="44"/>
      <c r="I2" s="44"/>
      <c r="J2" s="44"/>
      <c r="K2" s="44"/>
      <c r="L2" s="44"/>
    </row>
    <row r="3" spans="2:14" ht="13.5" customHeight="1" x14ac:dyDescent="0.4">
      <c r="B3" s="115" t="s">
        <v>39</v>
      </c>
      <c r="C3" s="114"/>
      <c r="D3" s="113" t="s">
        <v>38</v>
      </c>
      <c r="E3" s="113" t="s">
        <v>37</v>
      </c>
      <c r="F3" s="113"/>
      <c r="G3" s="113"/>
      <c r="H3" s="111" t="s">
        <v>36</v>
      </c>
      <c r="I3" s="110"/>
      <c r="J3" s="115" t="s">
        <v>35</v>
      </c>
      <c r="K3" s="114"/>
      <c r="L3" s="109" t="s">
        <v>34</v>
      </c>
      <c r="M3" s="115" t="s">
        <v>33</v>
      </c>
      <c r="N3" s="114"/>
    </row>
    <row r="4" spans="2:14" x14ac:dyDescent="0.4">
      <c r="B4" s="101"/>
      <c r="C4" s="100"/>
      <c r="D4" s="113"/>
      <c r="E4" s="112" t="s">
        <v>18</v>
      </c>
      <c r="F4" s="112" t="s">
        <v>4</v>
      </c>
      <c r="G4" s="112" t="s">
        <v>3</v>
      </c>
      <c r="H4" s="111"/>
      <c r="I4" s="110"/>
      <c r="J4" s="101" t="s">
        <v>32</v>
      </c>
      <c r="K4" s="100"/>
      <c r="L4" s="109"/>
      <c r="M4" s="101" t="s">
        <v>31</v>
      </c>
      <c r="N4" s="100"/>
    </row>
    <row r="5" spans="2:14" ht="13.5" hidden="1" customHeight="1" x14ac:dyDescent="0.4">
      <c r="B5" s="99" t="s">
        <v>30</v>
      </c>
      <c r="C5" s="98"/>
      <c r="D5" s="48">
        <v>11236</v>
      </c>
      <c r="E5" s="48">
        <v>34753</v>
      </c>
      <c r="F5" s="48">
        <v>17268</v>
      </c>
      <c r="G5" s="48">
        <v>17485</v>
      </c>
      <c r="H5" s="95">
        <v>10.27</v>
      </c>
      <c r="I5" s="94">
        <v>12.82</v>
      </c>
      <c r="J5" s="108">
        <v>3.09</v>
      </c>
      <c r="K5" s="107"/>
      <c r="L5" s="106">
        <v>2711</v>
      </c>
      <c r="M5" s="107"/>
      <c r="N5" s="107"/>
    </row>
    <row r="6" spans="2:14" ht="13.5" hidden="1" customHeight="1" x14ac:dyDescent="0.4">
      <c r="B6" s="97"/>
      <c r="C6" s="96"/>
      <c r="D6" s="48">
        <v>5007</v>
      </c>
      <c r="E6" s="48">
        <v>16504</v>
      </c>
      <c r="F6" s="48">
        <v>8142</v>
      </c>
      <c r="G6" s="48">
        <v>8362</v>
      </c>
      <c r="H6" s="95">
        <v>8.99</v>
      </c>
      <c r="I6" s="94">
        <v>40.28</v>
      </c>
      <c r="J6" s="95">
        <v>3.3</v>
      </c>
      <c r="K6" s="92"/>
      <c r="L6" s="106">
        <v>410</v>
      </c>
      <c r="M6" s="92"/>
      <c r="N6" s="92"/>
    </row>
    <row r="7" spans="2:14" ht="13.5" hidden="1" customHeight="1" x14ac:dyDescent="0.4">
      <c r="B7" s="97"/>
      <c r="C7" s="96"/>
      <c r="D7" s="48">
        <v>2714</v>
      </c>
      <c r="E7" s="48">
        <v>9508</v>
      </c>
      <c r="F7" s="48">
        <v>5045</v>
      </c>
      <c r="G7" s="48">
        <v>4463</v>
      </c>
      <c r="H7" s="95">
        <v>24.55</v>
      </c>
      <c r="I7" s="94">
        <v>18.86</v>
      </c>
      <c r="J7" s="95">
        <v>3.5</v>
      </c>
      <c r="K7" s="92"/>
      <c r="L7" s="106">
        <v>504</v>
      </c>
      <c r="M7" s="92"/>
      <c r="N7" s="92"/>
    </row>
    <row r="8" spans="2:14" ht="35.1" customHeight="1" x14ac:dyDescent="0.4">
      <c r="B8" s="101" t="s">
        <v>29</v>
      </c>
      <c r="C8" s="100"/>
      <c r="D8" s="48">
        <v>25573</v>
      </c>
      <c r="E8" s="48">
        <v>71706</v>
      </c>
      <c r="F8" s="48">
        <v>36144</v>
      </c>
      <c r="G8" s="48">
        <v>35562</v>
      </c>
      <c r="H8" s="103">
        <v>7.6</v>
      </c>
      <c r="I8" s="102"/>
      <c r="J8" s="105">
        <v>71.94</v>
      </c>
      <c r="K8" s="104"/>
      <c r="L8" s="89">
        <v>2.8</v>
      </c>
      <c r="M8" s="103">
        <v>996.7</v>
      </c>
      <c r="N8" s="102"/>
    </row>
    <row r="9" spans="2:14" ht="13.5" hidden="1" customHeight="1" x14ac:dyDescent="0.4">
      <c r="B9" s="99">
        <v>7</v>
      </c>
      <c r="C9" s="98"/>
      <c r="D9" s="48">
        <v>13165</v>
      </c>
      <c r="E9" s="48">
        <v>37693</v>
      </c>
      <c r="F9" s="48">
        <v>18851</v>
      </c>
      <c r="G9" s="48">
        <v>18842</v>
      </c>
      <c r="H9" s="95">
        <v>11.9</v>
      </c>
      <c r="I9" s="94">
        <v>71.959999999999994</v>
      </c>
      <c r="J9" s="94">
        <v>11.9</v>
      </c>
      <c r="K9" s="92"/>
      <c r="L9" s="93">
        <v>2940</v>
      </c>
      <c r="M9" s="92"/>
      <c r="N9" s="92"/>
    </row>
    <row r="10" spans="2:14" ht="13.5" hidden="1" customHeight="1" x14ac:dyDescent="0.4">
      <c r="B10" s="97"/>
      <c r="C10" s="96"/>
      <c r="D10" s="48">
        <v>5868</v>
      </c>
      <c r="E10" s="48">
        <v>17713</v>
      </c>
      <c r="F10" s="48">
        <v>8767</v>
      </c>
      <c r="G10" s="48">
        <v>8946</v>
      </c>
      <c r="H10" s="95">
        <v>11.9</v>
      </c>
      <c r="I10" s="94">
        <v>71.959999999999994</v>
      </c>
      <c r="J10" s="94">
        <v>11.9</v>
      </c>
      <c r="K10" s="92"/>
      <c r="L10" s="93">
        <v>440</v>
      </c>
      <c r="M10" s="92"/>
      <c r="N10" s="92"/>
    </row>
    <row r="11" spans="2:14" ht="13.5" hidden="1" customHeight="1" x14ac:dyDescent="0.4">
      <c r="B11" s="97"/>
      <c r="C11" s="96"/>
      <c r="D11" s="48">
        <v>3450</v>
      </c>
      <c r="E11" s="48">
        <v>11222</v>
      </c>
      <c r="F11" s="48">
        <v>5858</v>
      </c>
      <c r="G11" s="48">
        <v>5364</v>
      </c>
      <c r="H11" s="95">
        <v>11.9</v>
      </c>
      <c r="I11" s="94">
        <v>71.959999999999994</v>
      </c>
      <c r="J11" s="94">
        <v>11.9</v>
      </c>
      <c r="K11" s="92"/>
      <c r="L11" s="93">
        <v>595</v>
      </c>
      <c r="M11" s="92"/>
      <c r="N11" s="92"/>
    </row>
    <row r="12" spans="2:14" ht="35.1" customHeight="1" x14ac:dyDescent="0.4">
      <c r="B12" s="101">
        <v>17</v>
      </c>
      <c r="C12" s="100"/>
      <c r="D12" s="48">
        <v>27626</v>
      </c>
      <c r="E12" s="48">
        <v>74062</v>
      </c>
      <c r="F12" s="48">
        <v>36905</v>
      </c>
      <c r="G12" s="48">
        <v>37157</v>
      </c>
      <c r="H12" s="88">
        <v>3.3</v>
      </c>
      <c r="I12" s="88"/>
      <c r="J12" s="90">
        <v>71.94</v>
      </c>
      <c r="K12" s="90"/>
      <c r="L12" s="89">
        <v>2.68</v>
      </c>
      <c r="M12" s="88">
        <v>1029.5</v>
      </c>
      <c r="N12" s="88"/>
    </row>
    <row r="13" spans="2:14" ht="13.5" hidden="1" customHeight="1" x14ac:dyDescent="0.4">
      <c r="B13" s="99">
        <v>12</v>
      </c>
      <c r="C13" s="98"/>
      <c r="D13" s="48">
        <v>14941</v>
      </c>
      <c r="E13" s="48">
        <v>40559</v>
      </c>
      <c r="F13" s="48">
        <v>20403</v>
      </c>
      <c r="G13" s="48">
        <v>20156</v>
      </c>
      <c r="H13" s="95">
        <v>11.9</v>
      </c>
      <c r="I13" s="94">
        <v>71.959999999999994</v>
      </c>
      <c r="J13" s="94">
        <v>11.9</v>
      </c>
      <c r="K13" s="92"/>
      <c r="L13" s="93">
        <v>3169</v>
      </c>
      <c r="M13" s="92"/>
      <c r="N13" s="92"/>
    </row>
    <row r="14" spans="2:14" ht="13.5" hidden="1" customHeight="1" x14ac:dyDescent="0.4">
      <c r="B14" s="97"/>
      <c r="C14" s="96"/>
      <c r="D14" s="48">
        <v>6597</v>
      </c>
      <c r="E14" s="48">
        <v>18546</v>
      </c>
      <c r="F14" s="48">
        <v>9199</v>
      </c>
      <c r="G14" s="48">
        <v>9347</v>
      </c>
      <c r="H14" s="95">
        <v>11.9</v>
      </c>
      <c r="I14" s="94">
        <v>71.959999999999994</v>
      </c>
      <c r="J14" s="94">
        <v>11.9</v>
      </c>
      <c r="K14" s="92"/>
      <c r="L14" s="93">
        <v>460</v>
      </c>
      <c r="M14" s="92"/>
      <c r="N14" s="92"/>
    </row>
    <row r="15" spans="2:14" ht="13.5" hidden="1" customHeight="1" x14ac:dyDescent="0.4">
      <c r="B15" s="97"/>
      <c r="C15" s="96"/>
      <c r="D15" s="48">
        <v>4035</v>
      </c>
      <c r="E15" s="48">
        <v>12601</v>
      </c>
      <c r="F15" s="48">
        <v>6542</v>
      </c>
      <c r="G15" s="48">
        <v>6059</v>
      </c>
      <c r="H15" s="95">
        <v>11.9</v>
      </c>
      <c r="I15" s="94">
        <v>71.959999999999994</v>
      </c>
      <c r="J15" s="94">
        <v>11.9</v>
      </c>
      <c r="K15" s="92"/>
      <c r="L15" s="93">
        <v>668</v>
      </c>
      <c r="M15" s="92"/>
      <c r="N15" s="92"/>
    </row>
    <row r="16" spans="2:14" ht="35.1" customHeight="1" x14ac:dyDescent="0.4">
      <c r="B16" s="51">
        <v>22</v>
      </c>
      <c r="C16" s="50"/>
      <c r="D16" s="48">
        <v>28207</v>
      </c>
      <c r="E16" s="48">
        <v>73807</v>
      </c>
      <c r="F16" s="91">
        <v>36470</v>
      </c>
      <c r="G16" s="91">
        <v>37337</v>
      </c>
      <c r="H16" s="88" t="s">
        <v>28</v>
      </c>
      <c r="I16" s="88"/>
      <c r="J16" s="90">
        <v>71.94</v>
      </c>
      <c r="K16" s="90"/>
      <c r="L16" s="89">
        <f>E16/D16</f>
        <v>2.6166199879462546</v>
      </c>
      <c r="M16" s="88">
        <v>1026</v>
      </c>
      <c r="N16" s="88"/>
    </row>
    <row r="17" spans="2:21" ht="35.1" customHeight="1" x14ac:dyDescent="0.4">
      <c r="B17" s="51">
        <v>27</v>
      </c>
      <c r="C17" s="50"/>
      <c r="D17" s="48">
        <v>29463</v>
      </c>
      <c r="E17" s="48">
        <v>74386</v>
      </c>
      <c r="F17" s="91">
        <v>36562</v>
      </c>
      <c r="G17" s="91">
        <v>37824</v>
      </c>
      <c r="H17" s="88">
        <v>0.8</v>
      </c>
      <c r="I17" s="88"/>
      <c r="J17" s="90">
        <v>71.95</v>
      </c>
      <c r="K17" s="90"/>
      <c r="L17" s="89">
        <f>E17/D17</f>
        <v>2.5247259274344094</v>
      </c>
      <c r="M17" s="88">
        <v>1033.9000000000001</v>
      </c>
      <c r="N17" s="88"/>
    </row>
    <row r="18" spans="2:21" ht="35.1" customHeight="1" x14ac:dyDescent="0.4">
      <c r="B18" s="51" t="s">
        <v>27</v>
      </c>
      <c r="C18" s="50"/>
      <c r="D18" s="48">
        <v>31039</v>
      </c>
      <c r="E18" s="48">
        <v>75313</v>
      </c>
      <c r="F18" s="91">
        <v>37238</v>
      </c>
      <c r="G18" s="91">
        <v>38075</v>
      </c>
      <c r="H18" s="88">
        <v>1.2462</v>
      </c>
      <c r="I18" s="88"/>
      <c r="J18" s="90">
        <v>71.95</v>
      </c>
      <c r="K18" s="90"/>
      <c r="L18" s="89">
        <f>E18/D18</f>
        <v>2.4263990463610297</v>
      </c>
      <c r="M18" s="88">
        <v>1046.7</v>
      </c>
      <c r="N18" s="88"/>
    </row>
    <row r="19" spans="2:21" ht="17.25" customHeight="1" x14ac:dyDescent="0.4">
      <c r="B19" s="87"/>
      <c r="C19" s="86"/>
      <c r="D19" s="85"/>
      <c r="E19" s="85"/>
      <c r="F19" s="85"/>
      <c r="G19" s="85"/>
      <c r="H19" s="85"/>
      <c r="I19" s="85"/>
      <c r="J19" s="44"/>
      <c r="M19" s="84" t="s">
        <v>26</v>
      </c>
      <c r="N19" s="84"/>
    </row>
    <row r="20" spans="2:21" ht="17.25" customHeight="1" x14ac:dyDescent="0.4">
      <c r="B20" s="83"/>
      <c r="C20" s="82"/>
      <c r="D20" s="44"/>
      <c r="E20" s="44"/>
      <c r="F20" s="44"/>
      <c r="G20" s="44"/>
      <c r="H20" s="44"/>
      <c r="I20" s="44"/>
      <c r="J20" s="44"/>
      <c r="M20" s="42"/>
      <c r="N20" s="42"/>
    </row>
    <row r="21" spans="2:21" ht="18.75" x14ac:dyDescent="0.4">
      <c r="B21" s="81" t="s">
        <v>25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80" t="s">
        <v>10</v>
      </c>
    </row>
    <row r="22" spans="2:21" x14ac:dyDescent="0.4">
      <c r="B22" s="79" t="s">
        <v>24</v>
      </c>
      <c r="C22" s="78"/>
      <c r="D22" s="72" t="s">
        <v>23</v>
      </c>
      <c r="E22" s="77"/>
      <c r="F22" s="77"/>
      <c r="G22" s="77"/>
      <c r="H22" s="71"/>
      <c r="I22" s="72" t="s">
        <v>22</v>
      </c>
      <c r="J22" s="77"/>
      <c r="K22" s="77"/>
      <c r="L22" s="77"/>
      <c r="M22" s="71"/>
      <c r="N22" s="76" t="s">
        <v>21</v>
      </c>
    </row>
    <row r="23" spans="2:21" ht="27.75" customHeight="1" x14ac:dyDescent="0.4">
      <c r="B23" s="75"/>
      <c r="C23" s="74"/>
      <c r="D23" s="73" t="s">
        <v>18</v>
      </c>
      <c r="E23" s="72" t="s">
        <v>20</v>
      </c>
      <c r="F23" s="71"/>
      <c r="G23" s="72" t="s">
        <v>19</v>
      </c>
      <c r="H23" s="71"/>
      <c r="I23" s="73" t="s">
        <v>18</v>
      </c>
      <c r="J23" s="72" t="s">
        <v>17</v>
      </c>
      <c r="K23" s="71"/>
      <c r="L23" s="72" t="s">
        <v>16</v>
      </c>
      <c r="M23" s="71"/>
      <c r="N23" s="70"/>
    </row>
    <row r="24" spans="2:21" ht="27" customHeight="1" x14ac:dyDescent="0.4">
      <c r="B24" s="69"/>
      <c r="C24" s="68"/>
      <c r="D24" s="67"/>
      <c r="E24" s="65" t="s">
        <v>15</v>
      </c>
      <c r="F24" s="65" t="s">
        <v>14</v>
      </c>
      <c r="G24" s="65" t="s">
        <v>15</v>
      </c>
      <c r="H24" s="66" t="s">
        <v>14</v>
      </c>
      <c r="I24" s="67"/>
      <c r="J24" s="66" t="s">
        <v>15</v>
      </c>
      <c r="K24" s="65" t="s">
        <v>14</v>
      </c>
      <c r="L24" s="65" t="s">
        <v>15</v>
      </c>
      <c r="M24" s="65" t="s">
        <v>14</v>
      </c>
      <c r="N24" s="64"/>
    </row>
    <row r="25" spans="2:21" ht="27" customHeight="1" x14ac:dyDescent="0.4">
      <c r="B25" s="59" t="s">
        <v>2</v>
      </c>
      <c r="C25" s="58"/>
      <c r="D25" s="63">
        <f>SUM(E25:H25)</f>
        <v>3330</v>
      </c>
      <c r="E25" s="62">
        <v>978</v>
      </c>
      <c r="F25" s="61">
        <v>932</v>
      </c>
      <c r="G25" s="61">
        <v>812</v>
      </c>
      <c r="H25" s="61">
        <v>608</v>
      </c>
      <c r="I25" s="62">
        <f>SUM(J25:M25)</f>
        <v>3089</v>
      </c>
      <c r="J25" s="61">
        <v>886</v>
      </c>
      <c r="K25" s="61">
        <v>853</v>
      </c>
      <c r="L25" s="61">
        <v>789</v>
      </c>
      <c r="M25" s="61">
        <v>561</v>
      </c>
      <c r="N25" s="60">
        <f>D25-I25</f>
        <v>241</v>
      </c>
    </row>
    <row r="26" spans="2:21" ht="27" customHeight="1" x14ac:dyDescent="0.4">
      <c r="B26" s="59">
        <v>3</v>
      </c>
      <c r="C26" s="58"/>
      <c r="D26" s="57">
        <f>SUM(E26:H26)</f>
        <v>3532</v>
      </c>
      <c r="E26" s="56">
        <v>975</v>
      </c>
      <c r="F26" s="55">
        <v>912</v>
      </c>
      <c r="G26" s="55">
        <v>980</v>
      </c>
      <c r="H26" s="55">
        <v>665</v>
      </c>
      <c r="I26" s="56">
        <f>SUM(J26:M26)</f>
        <v>3170</v>
      </c>
      <c r="J26" s="55">
        <v>833</v>
      </c>
      <c r="K26" s="55">
        <v>873</v>
      </c>
      <c r="L26" s="55">
        <v>853</v>
      </c>
      <c r="M26" s="55">
        <v>611</v>
      </c>
      <c r="N26" s="54">
        <f>D26-I26</f>
        <v>362</v>
      </c>
    </row>
    <row r="27" spans="2:21" ht="27" customHeight="1" x14ac:dyDescent="0.4">
      <c r="B27" s="53">
        <v>4</v>
      </c>
      <c r="C27" s="52"/>
      <c r="D27" s="57">
        <v>3479</v>
      </c>
      <c r="E27" s="56">
        <v>901</v>
      </c>
      <c r="F27" s="55">
        <v>897</v>
      </c>
      <c r="G27" s="55">
        <v>975</v>
      </c>
      <c r="H27" s="55">
        <v>706</v>
      </c>
      <c r="I27" s="56">
        <v>3225</v>
      </c>
      <c r="J27" s="55">
        <v>845</v>
      </c>
      <c r="K27" s="55">
        <v>798</v>
      </c>
      <c r="L27" s="55">
        <v>885</v>
      </c>
      <c r="M27" s="55">
        <v>697</v>
      </c>
      <c r="N27" s="54">
        <f>D27-I27</f>
        <v>254</v>
      </c>
    </row>
    <row r="28" spans="2:21" ht="26.25" customHeight="1" x14ac:dyDescent="0.4">
      <c r="B28" s="53">
        <v>5</v>
      </c>
      <c r="C28" s="52"/>
      <c r="D28" s="49">
        <v>3269</v>
      </c>
      <c r="E28" s="48">
        <v>848</v>
      </c>
      <c r="F28" s="47">
        <v>808</v>
      </c>
      <c r="G28" s="47">
        <v>922</v>
      </c>
      <c r="H28" s="47">
        <v>691</v>
      </c>
      <c r="I28" s="48">
        <v>3036</v>
      </c>
      <c r="J28" s="47">
        <v>742</v>
      </c>
      <c r="K28" s="47">
        <v>773</v>
      </c>
      <c r="L28" s="47">
        <v>865</v>
      </c>
      <c r="M28" s="47">
        <v>656</v>
      </c>
      <c r="N28" s="46">
        <f>D28-I28</f>
        <v>233</v>
      </c>
    </row>
    <row r="29" spans="2:21" ht="27" customHeight="1" x14ac:dyDescent="0.4">
      <c r="B29" s="51">
        <v>6</v>
      </c>
      <c r="C29" s="50"/>
      <c r="D29" s="49">
        <v>3204</v>
      </c>
      <c r="E29" s="48">
        <v>773</v>
      </c>
      <c r="F29" s="47">
        <v>757</v>
      </c>
      <c r="G29" s="47">
        <v>1006</v>
      </c>
      <c r="H29" s="47">
        <v>668</v>
      </c>
      <c r="I29" s="48">
        <v>3159</v>
      </c>
      <c r="J29" s="47">
        <v>774</v>
      </c>
      <c r="K29" s="47">
        <v>777</v>
      </c>
      <c r="L29" s="47">
        <v>980</v>
      </c>
      <c r="M29" s="47">
        <v>628</v>
      </c>
      <c r="N29" s="46">
        <f>D29-I29</f>
        <v>45</v>
      </c>
      <c r="P29" s="45"/>
      <c r="U29" s="45"/>
    </row>
    <row r="30" spans="2:21" x14ac:dyDescent="0.4">
      <c r="B30" s="9" t="s">
        <v>13</v>
      </c>
      <c r="C30" s="44"/>
      <c r="D30" s="44"/>
      <c r="E30" s="44"/>
      <c r="F30" s="44"/>
      <c r="G30" s="44"/>
      <c r="H30" s="44"/>
      <c r="I30" s="44"/>
      <c r="J30" s="44"/>
      <c r="K30" s="44"/>
      <c r="L30" s="43"/>
      <c r="M30" s="43"/>
      <c r="N30" s="42" t="s">
        <v>12</v>
      </c>
    </row>
    <row r="31" spans="2:21" x14ac:dyDescent="0.4">
      <c r="C31" s="44"/>
      <c r="D31" s="44"/>
      <c r="E31" s="44"/>
      <c r="F31" s="44"/>
      <c r="G31" s="44"/>
      <c r="H31" s="44"/>
      <c r="I31" s="44"/>
      <c r="J31" s="44"/>
      <c r="K31" s="44"/>
      <c r="L31" s="43"/>
      <c r="M31" s="43"/>
      <c r="N31" s="42"/>
    </row>
    <row r="32" spans="2:21" x14ac:dyDescent="0.4">
      <c r="B32" s="41" t="s">
        <v>11</v>
      </c>
      <c r="C32" s="40"/>
      <c r="D32" s="40"/>
      <c r="E32" s="40"/>
      <c r="F32" s="40"/>
      <c r="G32" s="40"/>
      <c r="H32" s="40"/>
      <c r="I32" s="40"/>
      <c r="J32" s="40"/>
      <c r="K32" s="39"/>
      <c r="L32" s="40"/>
      <c r="M32" s="40"/>
      <c r="N32" s="39" t="s">
        <v>10</v>
      </c>
    </row>
    <row r="33" spans="1:14" ht="29.25" customHeight="1" x14ac:dyDescent="0.4">
      <c r="B33" s="38" t="s">
        <v>9</v>
      </c>
      <c r="C33" s="37"/>
      <c r="D33" s="36"/>
      <c r="E33" s="28" t="s">
        <v>8</v>
      </c>
      <c r="F33" s="28"/>
      <c r="G33" s="28"/>
      <c r="H33" s="28"/>
      <c r="I33" s="35" t="s">
        <v>7</v>
      </c>
      <c r="J33" s="34"/>
      <c r="K33" s="34"/>
      <c r="L33" s="33"/>
      <c r="M33" s="25" t="s">
        <v>6</v>
      </c>
      <c r="N33" s="25"/>
    </row>
    <row r="34" spans="1:14" ht="26.25" customHeight="1" x14ac:dyDescent="0.4">
      <c r="B34" s="32"/>
      <c r="C34" s="31"/>
      <c r="D34" s="30"/>
      <c r="E34" s="28" t="s">
        <v>5</v>
      </c>
      <c r="F34" s="28"/>
      <c r="G34" s="29" t="s">
        <v>4</v>
      </c>
      <c r="H34" s="29" t="s">
        <v>3</v>
      </c>
      <c r="I34" s="28" t="s">
        <v>5</v>
      </c>
      <c r="J34" s="28"/>
      <c r="K34" s="27" t="s">
        <v>4</v>
      </c>
      <c r="L34" s="26" t="s">
        <v>3</v>
      </c>
      <c r="M34" s="25"/>
      <c r="N34" s="25"/>
    </row>
    <row r="35" spans="1:14" ht="29.25" customHeight="1" x14ac:dyDescent="0.4">
      <c r="B35" s="20" t="s">
        <v>2</v>
      </c>
      <c r="C35" s="19"/>
      <c r="D35" s="18"/>
      <c r="E35" s="20">
        <f>SUM(G35:H35)</f>
        <v>650</v>
      </c>
      <c r="F35" s="18"/>
      <c r="G35" s="24">
        <v>347</v>
      </c>
      <c r="H35" s="24">
        <v>303</v>
      </c>
      <c r="I35" s="20">
        <f>SUM(K35:L35)</f>
        <v>601</v>
      </c>
      <c r="J35" s="18"/>
      <c r="K35" s="24">
        <v>306</v>
      </c>
      <c r="L35" s="24">
        <v>295</v>
      </c>
      <c r="M35" s="20">
        <f>E35-I35</f>
        <v>49</v>
      </c>
      <c r="N35" s="18"/>
    </row>
    <row r="36" spans="1:14" ht="29.25" customHeight="1" x14ac:dyDescent="0.4">
      <c r="B36" s="20">
        <v>3</v>
      </c>
      <c r="C36" s="19"/>
      <c r="D36" s="18"/>
      <c r="E36" s="20">
        <v>624</v>
      </c>
      <c r="F36" s="18"/>
      <c r="G36" s="24">
        <v>304</v>
      </c>
      <c r="H36" s="24">
        <v>320</v>
      </c>
      <c r="I36" s="20">
        <v>677</v>
      </c>
      <c r="J36" s="18"/>
      <c r="K36" s="24">
        <v>366</v>
      </c>
      <c r="L36" s="24">
        <v>311</v>
      </c>
      <c r="M36" s="23">
        <f>E36-I36</f>
        <v>-53</v>
      </c>
      <c r="N36" s="22"/>
    </row>
    <row r="37" spans="1:14" ht="28.5" customHeight="1" x14ac:dyDescent="0.4">
      <c r="B37" s="20">
        <v>4</v>
      </c>
      <c r="C37" s="19"/>
      <c r="D37" s="18"/>
      <c r="E37" s="17">
        <v>600</v>
      </c>
      <c r="F37" s="15"/>
      <c r="G37" s="21">
        <v>299</v>
      </c>
      <c r="H37" s="21">
        <v>301</v>
      </c>
      <c r="I37" s="17">
        <v>746</v>
      </c>
      <c r="J37" s="15"/>
      <c r="K37" s="21">
        <v>395</v>
      </c>
      <c r="L37" s="21">
        <v>351</v>
      </c>
      <c r="M37" s="11">
        <f>E37-I37</f>
        <v>-146</v>
      </c>
      <c r="N37" s="10"/>
    </row>
    <row r="38" spans="1:14" ht="27" customHeight="1" x14ac:dyDescent="0.4">
      <c r="B38" s="20">
        <v>5</v>
      </c>
      <c r="C38" s="19"/>
      <c r="D38" s="18"/>
      <c r="E38" s="14">
        <v>568</v>
      </c>
      <c r="F38" s="13"/>
      <c r="G38" s="12">
        <v>281</v>
      </c>
      <c r="H38" s="12">
        <v>287</v>
      </c>
      <c r="I38" s="14">
        <v>778</v>
      </c>
      <c r="J38" s="13"/>
      <c r="K38" s="12">
        <v>423</v>
      </c>
      <c r="L38" s="12">
        <v>355</v>
      </c>
      <c r="M38" s="11">
        <f>E38-I38</f>
        <v>-210</v>
      </c>
      <c r="N38" s="10"/>
    </row>
    <row r="39" spans="1:14" ht="27" customHeight="1" x14ac:dyDescent="0.4">
      <c r="B39" s="17">
        <v>6</v>
      </c>
      <c r="C39" s="16"/>
      <c r="D39" s="15"/>
      <c r="E39" s="14">
        <v>507</v>
      </c>
      <c r="F39" s="13"/>
      <c r="G39" s="12">
        <v>263</v>
      </c>
      <c r="H39" s="12">
        <v>244</v>
      </c>
      <c r="I39" s="14">
        <v>855</v>
      </c>
      <c r="J39" s="13"/>
      <c r="K39" s="12">
        <v>462</v>
      </c>
      <c r="L39" s="12">
        <v>393</v>
      </c>
      <c r="M39" s="11">
        <f>E39-I39</f>
        <v>-348</v>
      </c>
      <c r="N39" s="10"/>
    </row>
    <row r="40" spans="1:14" x14ac:dyDescent="0.4">
      <c r="B40" s="9" t="s">
        <v>1</v>
      </c>
      <c r="C40" s="9"/>
      <c r="D40" s="9"/>
      <c r="J40" s="8"/>
      <c r="K40" s="8"/>
      <c r="M40" s="8"/>
      <c r="N40" s="8" t="s">
        <v>0</v>
      </c>
    </row>
    <row r="41" spans="1:14" ht="19.5" x14ac:dyDescent="0.4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6" spans="1:14" ht="19.5" x14ac:dyDescent="0.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4"/>
    </row>
    <row r="47" spans="1:14" x14ac:dyDescent="0.4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x14ac:dyDescent="0.4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51" spans="1:14" ht="19.5" x14ac:dyDescent="0.4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4"/>
    </row>
    <row r="52" spans="1:14" x14ac:dyDescent="0.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2"/>
    </row>
  </sheetData>
  <mergeCells count="74">
    <mergeCell ref="H3:I4"/>
    <mergeCell ref="J3:K3"/>
    <mergeCell ref="L3:L4"/>
    <mergeCell ref="M3:N3"/>
    <mergeCell ref="J4:K4"/>
    <mergeCell ref="M4:N4"/>
    <mergeCell ref="B8:C8"/>
    <mergeCell ref="H8:I8"/>
    <mergeCell ref="J8:K8"/>
    <mergeCell ref="M8:N8"/>
    <mergeCell ref="B3:C4"/>
    <mergeCell ref="D3:D4"/>
    <mergeCell ref="E3:G3"/>
    <mergeCell ref="B12:C12"/>
    <mergeCell ref="H12:I12"/>
    <mergeCell ref="J12:K12"/>
    <mergeCell ref="M12:N12"/>
    <mergeCell ref="B16:C16"/>
    <mergeCell ref="H16:I16"/>
    <mergeCell ref="J16:K16"/>
    <mergeCell ref="M16:N16"/>
    <mergeCell ref="B17:C17"/>
    <mergeCell ref="H17:I17"/>
    <mergeCell ref="J17:K17"/>
    <mergeCell ref="M17:N17"/>
    <mergeCell ref="B18:C18"/>
    <mergeCell ref="H18:I18"/>
    <mergeCell ref="J18:K18"/>
    <mergeCell ref="M18:N18"/>
    <mergeCell ref="M19:N19"/>
    <mergeCell ref="B22:C24"/>
    <mergeCell ref="D22:H22"/>
    <mergeCell ref="I22:M22"/>
    <mergeCell ref="N22:N24"/>
    <mergeCell ref="D23:D24"/>
    <mergeCell ref="E23:F23"/>
    <mergeCell ref="G23:H23"/>
    <mergeCell ref="I23:I24"/>
    <mergeCell ref="J23:K23"/>
    <mergeCell ref="L23:M23"/>
    <mergeCell ref="B25:C25"/>
    <mergeCell ref="B26:C26"/>
    <mergeCell ref="B27:C27"/>
    <mergeCell ref="B28:C28"/>
    <mergeCell ref="B29:C29"/>
    <mergeCell ref="B33:D34"/>
    <mergeCell ref="E33:H33"/>
    <mergeCell ref="I33:L33"/>
    <mergeCell ref="M33:N34"/>
    <mergeCell ref="E34:F34"/>
    <mergeCell ref="I34:J34"/>
    <mergeCell ref="B35:D35"/>
    <mergeCell ref="E35:F35"/>
    <mergeCell ref="I35:J35"/>
    <mergeCell ref="M35:N35"/>
    <mergeCell ref="B36:D36"/>
    <mergeCell ref="E36:F36"/>
    <mergeCell ref="I36:J36"/>
    <mergeCell ref="M36:N36"/>
    <mergeCell ref="B37:D37"/>
    <mergeCell ref="E37:F37"/>
    <mergeCell ref="I37:J37"/>
    <mergeCell ref="M37:N37"/>
    <mergeCell ref="B38:D38"/>
    <mergeCell ref="E38:F38"/>
    <mergeCell ref="I38:J38"/>
    <mergeCell ref="M38:N38"/>
    <mergeCell ref="A52:N52"/>
    <mergeCell ref="B39:D39"/>
    <mergeCell ref="E39:F39"/>
    <mergeCell ref="I39:J39"/>
    <mergeCell ref="M39:N39"/>
    <mergeCell ref="A46:N46"/>
    <mergeCell ref="A51:N51"/>
  </mergeCells>
  <phoneticPr fontId="3"/>
  <pageMargins left="0.47244094488188981" right="0.31496062992125984" top="0.78740157480314965" bottom="0.39370078740157483" header="0.51181102362204722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5"/>
  <dimension ref="A1:J44"/>
  <sheetViews>
    <sheetView workbookViewId="0"/>
  </sheetViews>
  <sheetFormatPr defaultRowHeight="13.5" x14ac:dyDescent="0.4"/>
  <cols>
    <col min="1" max="1" width="11" style="1" customWidth="1"/>
    <col min="2" max="2" width="12.875" style="1" customWidth="1"/>
    <col min="3" max="3" width="8.25" style="1" customWidth="1"/>
    <col min="4" max="4" width="8.625" style="1" customWidth="1"/>
    <col min="5" max="5" width="7.625" style="1" customWidth="1"/>
    <col min="6" max="7" width="7.875" style="1" customWidth="1"/>
    <col min="8" max="9" width="7.625" style="1" customWidth="1"/>
    <col min="10" max="10" width="7.75" style="1" customWidth="1"/>
    <col min="11" max="256" width="9" style="1"/>
    <col min="257" max="257" width="11" style="1" customWidth="1"/>
    <col min="258" max="258" width="12.875" style="1" customWidth="1"/>
    <col min="259" max="259" width="8.25" style="1" customWidth="1"/>
    <col min="260" max="260" width="8.625" style="1" customWidth="1"/>
    <col min="261" max="261" width="7.625" style="1" customWidth="1"/>
    <col min="262" max="263" width="7.875" style="1" customWidth="1"/>
    <col min="264" max="265" width="7.625" style="1" customWidth="1"/>
    <col min="266" max="266" width="7.75" style="1" customWidth="1"/>
    <col min="267" max="512" width="9" style="1"/>
    <col min="513" max="513" width="11" style="1" customWidth="1"/>
    <col min="514" max="514" width="12.875" style="1" customWidth="1"/>
    <col min="515" max="515" width="8.25" style="1" customWidth="1"/>
    <col min="516" max="516" width="8.625" style="1" customWidth="1"/>
    <col min="517" max="517" width="7.625" style="1" customWidth="1"/>
    <col min="518" max="519" width="7.875" style="1" customWidth="1"/>
    <col min="520" max="521" width="7.625" style="1" customWidth="1"/>
    <col min="522" max="522" width="7.75" style="1" customWidth="1"/>
    <col min="523" max="768" width="9" style="1"/>
    <col min="769" max="769" width="11" style="1" customWidth="1"/>
    <col min="770" max="770" width="12.875" style="1" customWidth="1"/>
    <col min="771" max="771" width="8.25" style="1" customWidth="1"/>
    <col min="772" max="772" width="8.625" style="1" customWidth="1"/>
    <col min="773" max="773" width="7.625" style="1" customWidth="1"/>
    <col min="774" max="775" width="7.875" style="1" customWidth="1"/>
    <col min="776" max="777" width="7.625" style="1" customWidth="1"/>
    <col min="778" max="778" width="7.75" style="1" customWidth="1"/>
    <col min="779" max="1024" width="9" style="1"/>
    <col min="1025" max="1025" width="11" style="1" customWidth="1"/>
    <col min="1026" max="1026" width="12.875" style="1" customWidth="1"/>
    <col min="1027" max="1027" width="8.25" style="1" customWidth="1"/>
    <col min="1028" max="1028" width="8.625" style="1" customWidth="1"/>
    <col min="1029" max="1029" width="7.625" style="1" customWidth="1"/>
    <col min="1030" max="1031" width="7.875" style="1" customWidth="1"/>
    <col min="1032" max="1033" width="7.625" style="1" customWidth="1"/>
    <col min="1034" max="1034" width="7.75" style="1" customWidth="1"/>
    <col min="1035" max="1280" width="9" style="1"/>
    <col min="1281" max="1281" width="11" style="1" customWidth="1"/>
    <col min="1282" max="1282" width="12.875" style="1" customWidth="1"/>
    <col min="1283" max="1283" width="8.25" style="1" customWidth="1"/>
    <col min="1284" max="1284" width="8.625" style="1" customWidth="1"/>
    <col min="1285" max="1285" width="7.625" style="1" customWidth="1"/>
    <col min="1286" max="1287" width="7.875" style="1" customWidth="1"/>
    <col min="1288" max="1289" width="7.625" style="1" customWidth="1"/>
    <col min="1290" max="1290" width="7.75" style="1" customWidth="1"/>
    <col min="1291" max="1536" width="9" style="1"/>
    <col min="1537" max="1537" width="11" style="1" customWidth="1"/>
    <col min="1538" max="1538" width="12.875" style="1" customWidth="1"/>
    <col min="1539" max="1539" width="8.25" style="1" customWidth="1"/>
    <col min="1540" max="1540" width="8.625" style="1" customWidth="1"/>
    <col min="1541" max="1541" width="7.625" style="1" customWidth="1"/>
    <col min="1542" max="1543" width="7.875" style="1" customWidth="1"/>
    <col min="1544" max="1545" width="7.625" style="1" customWidth="1"/>
    <col min="1546" max="1546" width="7.75" style="1" customWidth="1"/>
    <col min="1547" max="1792" width="9" style="1"/>
    <col min="1793" max="1793" width="11" style="1" customWidth="1"/>
    <col min="1794" max="1794" width="12.875" style="1" customWidth="1"/>
    <col min="1795" max="1795" width="8.25" style="1" customWidth="1"/>
    <col min="1796" max="1796" width="8.625" style="1" customWidth="1"/>
    <col min="1797" max="1797" width="7.625" style="1" customWidth="1"/>
    <col min="1798" max="1799" width="7.875" style="1" customWidth="1"/>
    <col min="1800" max="1801" width="7.625" style="1" customWidth="1"/>
    <col min="1802" max="1802" width="7.75" style="1" customWidth="1"/>
    <col min="1803" max="2048" width="9" style="1"/>
    <col min="2049" max="2049" width="11" style="1" customWidth="1"/>
    <col min="2050" max="2050" width="12.875" style="1" customWidth="1"/>
    <col min="2051" max="2051" width="8.25" style="1" customWidth="1"/>
    <col min="2052" max="2052" width="8.625" style="1" customWidth="1"/>
    <col min="2053" max="2053" width="7.625" style="1" customWidth="1"/>
    <col min="2054" max="2055" width="7.875" style="1" customWidth="1"/>
    <col min="2056" max="2057" width="7.625" style="1" customWidth="1"/>
    <col min="2058" max="2058" width="7.75" style="1" customWidth="1"/>
    <col min="2059" max="2304" width="9" style="1"/>
    <col min="2305" max="2305" width="11" style="1" customWidth="1"/>
    <col min="2306" max="2306" width="12.875" style="1" customWidth="1"/>
    <col min="2307" max="2307" width="8.25" style="1" customWidth="1"/>
    <col min="2308" max="2308" width="8.625" style="1" customWidth="1"/>
    <col min="2309" max="2309" width="7.625" style="1" customWidth="1"/>
    <col min="2310" max="2311" width="7.875" style="1" customWidth="1"/>
    <col min="2312" max="2313" width="7.625" style="1" customWidth="1"/>
    <col min="2314" max="2314" width="7.75" style="1" customWidth="1"/>
    <col min="2315" max="2560" width="9" style="1"/>
    <col min="2561" max="2561" width="11" style="1" customWidth="1"/>
    <col min="2562" max="2562" width="12.875" style="1" customWidth="1"/>
    <col min="2563" max="2563" width="8.25" style="1" customWidth="1"/>
    <col min="2564" max="2564" width="8.625" style="1" customWidth="1"/>
    <col min="2565" max="2565" width="7.625" style="1" customWidth="1"/>
    <col min="2566" max="2567" width="7.875" style="1" customWidth="1"/>
    <col min="2568" max="2569" width="7.625" style="1" customWidth="1"/>
    <col min="2570" max="2570" width="7.75" style="1" customWidth="1"/>
    <col min="2571" max="2816" width="9" style="1"/>
    <col min="2817" max="2817" width="11" style="1" customWidth="1"/>
    <col min="2818" max="2818" width="12.875" style="1" customWidth="1"/>
    <col min="2819" max="2819" width="8.25" style="1" customWidth="1"/>
    <col min="2820" max="2820" width="8.625" style="1" customWidth="1"/>
    <col min="2821" max="2821" width="7.625" style="1" customWidth="1"/>
    <col min="2822" max="2823" width="7.875" style="1" customWidth="1"/>
    <col min="2824" max="2825" width="7.625" style="1" customWidth="1"/>
    <col min="2826" max="2826" width="7.75" style="1" customWidth="1"/>
    <col min="2827" max="3072" width="9" style="1"/>
    <col min="3073" max="3073" width="11" style="1" customWidth="1"/>
    <col min="3074" max="3074" width="12.875" style="1" customWidth="1"/>
    <col min="3075" max="3075" width="8.25" style="1" customWidth="1"/>
    <col min="3076" max="3076" width="8.625" style="1" customWidth="1"/>
    <col min="3077" max="3077" width="7.625" style="1" customWidth="1"/>
    <col min="3078" max="3079" width="7.875" style="1" customWidth="1"/>
    <col min="3080" max="3081" width="7.625" style="1" customWidth="1"/>
    <col min="3082" max="3082" width="7.75" style="1" customWidth="1"/>
    <col min="3083" max="3328" width="9" style="1"/>
    <col min="3329" max="3329" width="11" style="1" customWidth="1"/>
    <col min="3330" max="3330" width="12.875" style="1" customWidth="1"/>
    <col min="3331" max="3331" width="8.25" style="1" customWidth="1"/>
    <col min="3332" max="3332" width="8.625" style="1" customWidth="1"/>
    <col min="3333" max="3333" width="7.625" style="1" customWidth="1"/>
    <col min="3334" max="3335" width="7.875" style="1" customWidth="1"/>
    <col min="3336" max="3337" width="7.625" style="1" customWidth="1"/>
    <col min="3338" max="3338" width="7.75" style="1" customWidth="1"/>
    <col min="3339" max="3584" width="9" style="1"/>
    <col min="3585" max="3585" width="11" style="1" customWidth="1"/>
    <col min="3586" max="3586" width="12.875" style="1" customWidth="1"/>
    <col min="3587" max="3587" width="8.25" style="1" customWidth="1"/>
    <col min="3588" max="3588" width="8.625" style="1" customWidth="1"/>
    <col min="3589" max="3589" width="7.625" style="1" customWidth="1"/>
    <col min="3590" max="3591" width="7.875" style="1" customWidth="1"/>
    <col min="3592" max="3593" width="7.625" style="1" customWidth="1"/>
    <col min="3594" max="3594" width="7.75" style="1" customWidth="1"/>
    <col min="3595" max="3840" width="9" style="1"/>
    <col min="3841" max="3841" width="11" style="1" customWidth="1"/>
    <col min="3842" max="3842" width="12.875" style="1" customWidth="1"/>
    <col min="3843" max="3843" width="8.25" style="1" customWidth="1"/>
    <col min="3844" max="3844" width="8.625" style="1" customWidth="1"/>
    <col min="3845" max="3845" width="7.625" style="1" customWidth="1"/>
    <col min="3846" max="3847" width="7.875" style="1" customWidth="1"/>
    <col min="3848" max="3849" width="7.625" style="1" customWidth="1"/>
    <col min="3850" max="3850" width="7.75" style="1" customWidth="1"/>
    <col min="3851" max="4096" width="9" style="1"/>
    <col min="4097" max="4097" width="11" style="1" customWidth="1"/>
    <col min="4098" max="4098" width="12.875" style="1" customWidth="1"/>
    <col min="4099" max="4099" width="8.25" style="1" customWidth="1"/>
    <col min="4100" max="4100" width="8.625" style="1" customWidth="1"/>
    <col min="4101" max="4101" width="7.625" style="1" customWidth="1"/>
    <col min="4102" max="4103" width="7.875" style="1" customWidth="1"/>
    <col min="4104" max="4105" width="7.625" style="1" customWidth="1"/>
    <col min="4106" max="4106" width="7.75" style="1" customWidth="1"/>
    <col min="4107" max="4352" width="9" style="1"/>
    <col min="4353" max="4353" width="11" style="1" customWidth="1"/>
    <col min="4354" max="4354" width="12.875" style="1" customWidth="1"/>
    <col min="4355" max="4355" width="8.25" style="1" customWidth="1"/>
    <col min="4356" max="4356" width="8.625" style="1" customWidth="1"/>
    <col min="4357" max="4357" width="7.625" style="1" customWidth="1"/>
    <col min="4358" max="4359" width="7.875" style="1" customWidth="1"/>
    <col min="4360" max="4361" width="7.625" style="1" customWidth="1"/>
    <col min="4362" max="4362" width="7.75" style="1" customWidth="1"/>
    <col min="4363" max="4608" width="9" style="1"/>
    <col min="4609" max="4609" width="11" style="1" customWidth="1"/>
    <col min="4610" max="4610" width="12.875" style="1" customWidth="1"/>
    <col min="4611" max="4611" width="8.25" style="1" customWidth="1"/>
    <col min="4612" max="4612" width="8.625" style="1" customWidth="1"/>
    <col min="4613" max="4613" width="7.625" style="1" customWidth="1"/>
    <col min="4614" max="4615" width="7.875" style="1" customWidth="1"/>
    <col min="4616" max="4617" width="7.625" style="1" customWidth="1"/>
    <col min="4618" max="4618" width="7.75" style="1" customWidth="1"/>
    <col min="4619" max="4864" width="9" style="1"/>
    <col min="4865" max="4865" width="11" style="1" customWidth="1"/>
    <col min="4866" max="4866" width="12.875" style="1" customWidth="1"/>
    <col min="4867" max="4867" width="8.25" style="1" customWidth="1"/>
    <col min="4868" max="4868" width="8.625" style="1" customWidth="1"/>
    <col min="4869" max="4869" width="7.625" style="1" customWidth="1"/>
    <col min="4870" max="4871" width="7.875" style="1" customWidth="1"/>
    <col min="4872" max="4873" width="7.625" style="1" customWidth="1"/>
    <col min="4874" max="4874" width="7.75" style="1" customWidth="1"/>
    <col min="4875" max="5120" width="9" style="1"/>
    <col min="5121" max="5121" width="11" style="1" customWidth="1"/>
    <col min="5122" max="5122" width="12.875" style="1" customWidth="1"/>
    <col min="5123" max="5123" width="8.25" style="1" customWidth="1"/>
    <col min="5124" max="5124" width="8.625" style="1" customWidth="1"/>
    <col min="5125" max="5125" width="7.625" style="1" customWidth="1"/>
    <col min="5126" max="5127" width="7.875" style="1" customWidth="1"/>
    <col min="5128" max="5129" width="7.625" style="1" customWidth="1"/>
    <col min="5130" max="5130" width="7.75" style="1" customWidth="1"/>
    <col min="5131" max="5376" width="9" style="1"/>
    <col min="5377" max="5377" width="11" style="1" customWidth="1"/>
    <col min="5378" max="5378" width="12.875" style="1" customWidth="1"/>
    <col min="5379" max="5379" width="8.25" style="1" customWidth="1"/>
    <col min="5380" max="5380" width="8.625" style="1" customWidth="1"/>
    <col min="5381" max="5381" width="7.625" style="1" customWidth="1"/>
    <col min="5382" max="5383" width="7.875" style="1" customWidth="1"/>
    <col min="5384" max="5385" width="7.625" style="1" customWidth="1"/>
    <col min="5386" max="5386" width="7.75" style="1" customWidth="1"/>
    <col min="5387" max="5632" width="9" style="1"/>
    <col min="5633" max="5633" width="11" style="1" customWidth="1"/>
    <col min="5634" max="5634" width="12.875" style="1" customWidth="1"/>
    <col min="5635" max="5635" width="8.25" style="1" customWidth="1"/>
    <col min="5636" max="5636" width="8.625" style="1" customWidth="1"/>
    <col min="5637" max="5637" width="7.625" style="1" customWidth="1"/>
    <col min="5638" max="5639" width="7.875" style="1" customWidth="1"/>
    <col min="5640" max="5641" width="7.625" style="1" customWidth="1"/>
    <col min="5642" max="5642" width="7.75" style="1" customWidth="1"/>
    <col min="5643" max="5888" width="9" style="1"/>
    <col min="5889" max="5889" width="11" style="1" customWidth="1"/>
    <col min="5890" max="5890" width="12.875" style="1" customWidth="1"/>
    <col min="5891" max="5891" width="8.25" style="1" customWidth="1"/>
    <col min="5892" max="5892" width="8.625" style="1" customWidth="1"/>
    <col min="5893" max="5893" width="7.625" style="1" customWidth="1"/>
    <col min="5894" max="5895" width="7.875" style="1" customWidth="1"/>
    <col min="5896" max="5897" width="7.625" style="1" customWidth="1"/>
    <col min="5898" max="5898" width="7.75" style="1" customWidth="1"/>
    <col min="5899" max="6144" width="9" style="1"/>
    <col min="6145" max="6145" width="11" style="1" customWidth="1"/>
    <col min="6146" max="6146" width="12.875" style="1" customWidth="1"/>
    <col min="6147" max="6147" width="8.25" style="1" customWidth="1"/>
    <col min="6148" max="6148" width="8.625" style="1" customWidth="1"/>
    <col min="6149" max="6149" width="7.625" style="1" customWidth="1"/>
    <col min="6150" max="6151" width="7.875" style="1" customWidth="1"/>
    <col min="6152" max="6153" width="7.625" style="1" customWidth="1"/>
    <col min="6154" max="6154" width="7.75" style="1" customWidth="1"/>
    <col min="6155" max="6400" width="9" style="1"/>
    <col min="6401" max="6401" width="11" style="1" customWidth="1"/>
    <col min="6402" max="6402" width="12.875" style="1" customWidth="1"/>
    <col min="6403" max="6403" width="8.25" style="1" customWidth="1"/>
    <col min="6404" max="6404" width="8.625" style="1" customWidth="1"/>
    <col min="6405" max="6405" width="7.625" style="1" customWidth="1"/>
    <col min="6406" max="6407" width="7.875" style="1" customWidth="1"/>
    <col min="6408" max="6409" width="7.625" style="1" customWidth="1"/>
    <col min="6410" max="6410" width="7.75" style="1" customWidth="1"/>
    <col min="6411" max="6656" width="9" style="1"/>
    <col min="6657" max="6657" width="11" style="1" customWidth="1"/>
    <col min="6658" max="6658" width="12.875" style="1" customWidth="1"/>
    <col min="6659" max="6659" width="8.25" style="1" customWidth="1"/>
    <col min="6660" max="6660" width="8.625" style="1" customWidth="1"/>
    <col min="6661" max="6661" width="7.625" style="1" customWidth="1"/>
    <col min="6662" max="6663" width="7.875" style="1" customWidth="1"/>
    <col min="6664" max="6665" width="7.625" style="1" customWidth="1"/>
    <col min="6666" max="6666" width="7.75" style="1" customWidth="1"/>
    <col min="6667" max="6912" width="9" style="1"/>
    <col min="6913" max="6913" width="11" style="1" customWidth="1"/>
    <col min="6914" max="6914" width="12.875" style="1" customWidth="1"/>
    <col min="6915" max="6915" width="8.25" style="1" customWidth="1"/>
    <col min="6916" max="6916" width="8.625" style="1" customWidth="1"/>
    <col min="6917" max="6917" width="7.625" style="1" customWidth="1"/>
    <col min="6918" max="6919" width="7.875" style="1" customWidth="1"/>
    <col min="6920" max="6921" width="7.625" style="1" customWidth="1"/>
    <col min="6922" max="6922" width="7.75" style="1" customWidth="1"/>
    <col min="6923" max="7168" width="9" style="1"/>
    <col min="7169" max="7169" width="11" style="1" customWidth="1"/>
    <col min="7170" max="7170" width="12.875" style="1" customWidth="1"/>
    <col min="7171" max="7171" width="8.25" style="1" customWidth="1"/>
    <col min="7172" max="7172" width="8.625" style="1" customWidth="1"/>
    <col min="7173" max="7173" width="7.625" style="1" customWidth="1"/>
    <col min="7174" max="7175" width="7.875" style="1" customWidth="1"/>
    <col min="7176" max="7177" width="7.625" style="1" customWidth="1"/>
    <col min="7178" max="7178" width="7.75" style="1" customWidth="1"/>
    <col min="7179" max="7424" width="9" style="1"/>
    <col min="7425" max="7425" width="11" style="1" customWidth="1"/>
    <col min="7426" max="7426" width="12.875" style="1" customWidth="1"/>
    <col min="7427" max="7427" width="8.25" style="1" customWidth="1"/>
    <col min="7428" max="7428" width="8.625" style="1" customWidth="1"/>
    <col min="7429" max="7429" width="7.625" style="1" customWidth="1"/>
    <col min="7430" max="7431" width="7.875" style="1" customWidth="1"/>
    <col min="7432" max="7433" width="7.625" style="1" customWidth="1"/>
    <col min="7434" max="7434" width="7.75" style="1" customWidth="1"/>
    <col min="7435" max="7680" width="9" style="1"/>
    <col min="7681" max="7681" width="11" style="1" customWidth="1"/>
    <col min="7682" max="7682" width="12.875" style="1" customWidth="1"/>
    <col min="7683" max="7683" width="8.25" style="1" customWidth="1"/>
    <col min="7684" max="7684" width="8.625" style="1" customWidth="1"/>
    <col min="7685" max="7685" width="7.625" style="1" customWidth="1"/>
    <col min="7686" max="7687" width="7.875" style="1" customWidth="1"/>
    <col min="7688" max="7689" width="7.625" style="1" customWidth="1"/>
    <col min="7690" max="7690" width="7.75" style="1" customWidth="1"/>
    <col min="7691" max="7936" width="9" style="1"/>
    <col min="7937" max="7937" width="11" style="1" customWidth="1"/>
    <col min="7938" max="7938" width="12.875" style="1" customWidth="1"/>
    <col min="7939" max="7939" width="8.25" style="1" customWidth="1"/>
    <col min="7940" max="7940" width="8.625" style="1" customWidth="1"/>
    <col min="7941" max="7941" width="7.625" style="1" customWidth="1"/>
    <col min="7942" max="7943" width="7.875" style="1" customWidth="1"/>
    <col min="7944" max="7945" width="7.625" style="1" customWidth="1"/>
    <col min="7946" max="7946" width="7.75" style="1" customWidth="1"/>
    <col min="7947" max="8192" width="9" style="1"/>
    <col min="8193" max="8193" width="11" style="1" customWidth="1"/>
    <col min="8194" max="8194" width="12.875" style="1" customWidth="1"/>
    <col min="8195" max="8195" width="8.25" style="1" customWidth="1"/>
    <col min="8196" max="8196" width="8.625" style="1" customWidth="1"/>
    <col min="8197" max="8197" width="7.625" style="1" customWidth="1"/>
    <col min="8198" max="8199" width="7.875" style="1" customWidth="1"/>
    <col min="8200" max="8201" width="7.625" style="1" customWidth="1"/>
    <col min="8202" max="8202" width="7.75" style="1" customWidth="1"/>
    <col min="8203" max="8448" width="9" style="1"/>
    <col min="8449" max="8449" width="11" style="1" customWidth="1"/>
    <col min="8450" max="8450" width="12.875" style="1" customWidth="1"/>
    <col min="8451" max="8451" width="8.25" style="1" customWidth="1"/>
    <col min="8452" max="8452" width="8.625" style="1" customWidth="1"/>
    <col min="8453" max="8453" width="7.625" style="1" customWidth="1"/>
    <col min="8454" max="8455" width="7.875" style="1" customWidth="1"/>
    <col min="8456" max="8457" width="7.625" style="1" customWidth="1"/>
    <col min="8458" max="8458" width="7.75" style="1" customWidth="1"/>
    <col min="8459" max="8704" width="9" style="1"/>
    <col min="8705" max="8705" width="11" style="1" customWidth="1"/>
    <col min="8706" max="8706" width="12.875" style="1" customWidth="1"/>
    <col min="8707" max="8707" width="8.25" style="1" customWidth="1"/>
    <col min="8708" max="8708" width="8.625" style="1" customWidth="1"/>
    <col min="8709" max="8709" width="7.625" style="1" customWidth="1"/>
    <col min="8710" max="8711" width="7.875" style="1" customWidth="1"/>
    <col min="8712" max="8713" width="7.625" style="1" customWidth="1"/>
    <col min="8714" max="8714" width="7.75" style="1" customWidth="1"/>
    <col min="8715" max="8960" width="9" style="1"/>
    <col min="8961" max="8961" width="11" style="1" customWidth="1"/>
    <col min="8962" max="8962" width="12.875" style="1" customWidth="1"/>
    <col min="8963" max="8963" width="8.25" style="1" customWidth="1"/>
    <col min="8964" max="8964" width="8.625" style="1" customWidth="1"/>
    <col min="8965" max="8965" width="7.625" style="1" customWidth="1"/>
    <col min="8966" max="8967" width="7.875" style="1" customWidth="1"/>
    <col min="8968" max="8969" width="7.625" style="1" customWidth="1"/>
    <col min="8970" max="8970" width="7.75" style="1" customWidth="1"/>
    <col min="8971" max="9216" width="9" style="1"/>
    <col min="9217" max="9217" width="11" style="1" customWidth="1"/>
    <col min="9218" max="9218" width="12.875" style="1" customWidth="1"/>
    <col min="9219" max="9219" width="8.25" style="1" customWidth="1"/>
    <col min="9220" max="9220" width="8.625" style="1" customWidth="1"/>
    <col min="9221" max="9221" width="7.625" style="1" customWidth="1"/>
    <col min="9222" max="9223" width="7.875" style="1" customWidth="1"/>
    <col min="9224" max="9225" width="7.625" style="1" customWidth="1"/>
    <col min="9226" max="9226" width="7.75" style="1" customWidth="1"/>
    <col min="9227" max="9472" width="9" style="1"/>
    <col min="9473" max="9473" width="11" style="1" customWidth="1"/>
    <col min="9474" max="9474" width="12.875" style="1" customWidth="1"/>
    <col min="9475" max="9475" width="8.25" style="1" customWidth="1"/>
    <col min="9476" max="9476" width="8.625" style="1" customWidth="1"/>
    <col min="9477" max="9477" width="7.625" style="1" customWidth="1"/>
    <col min="9478" max="9479" width="7.875" style="1" customWidth="1"/>
    <col min="9480" max="9481" width="7.625" style="1" customWidth="1"/>
    <col min="9482" max="9482" width="7.75" style="1" customWidth="1"/>
    <col min="9483" max="9728" width="9" style="1"/>
    <col min="9729" max="9729" width="11" style="1" customWidth="1"/>
    <col min="9730" max="9730" width="12.875" style="1" customWidth="1"/>
    <col min="9731" max="9731" width="8.25" style="1" customWidth="1"/>
    <col min="9732" max="9732" width="8.625" style="1" customWidth="1"/>
    <col min="9733" max="9733" width="7.625" style="1" customWidth="1"/>
    <col min="9734" max="9735" width="7.875" style="1" customWidth="1"/>
    <col min="9736" max="9737" width="7.625" style="1" customWidth="1"/>
    <col min="9738" max="9738" width="7.75" style="1" customWidth="1"/>
    <col min="9739" max="9984" width="9" style="1"/>
    <col min="9985" max="9985" width="11" style="1" customWidth="1"/>
    <col min="9986" max="9986" width="12.875" style="1" customWidth="1"/>
    <col min="9987" max="9987" width="8.25" style="1" customWidth="1"/>
    <col min="9988" max="9988" width="8.625" style="1" customWidth="1"/>
    <col min="9989" max="9989" width="7.625" style="1" customWidth="1"/>
    <col min="9990" max="9991" width="7.875" style="1" customWidth="1"/>
    <col min="9992" max="9993" width="7.625" style="1" customWidth="1"/>
    <col min="9994" max="9994" width="7.75" style="1" customWidth="1"/>
    <col min="9995" max="10240" width="9" style="1"/>
    <col min="10241" max="10241" width="11" style="1" customWidth="1"/>
    <col min="10242" max="10242" width="12.875" style="1" customWidth="1"/>
    <col min="10243" max="10243" width="8.25" style="1" customWidth="1"/>
    <col min="10244" max="10244" width="8.625" style="1" customWidth="1"/>
    <col min="10245" max="10245" width="7.625" style="1" customWidth="1"/>
    <col min="10246" max="10247" width="7.875" style="1" customWidth="1"/>
    <col min="10248" max="10249" width="7.625" style="1" customWidth="1"/>
    <col min="10250" max="10250" width="7.75" style="1" customWidth="1"/>
    <col min="10251" max="10496" width="9" style="1"/>
    <col min="10497" max="10497" width="11" style="1" customWidth="1"/>
    <col min="10498" max="10498" width="12.875" style="1" customWidth="1"/>
    <col min="10499" max="10499" width="8.25" style="1" customWidth="1"/>
    <col min="10500" max="10500" width="8.625" style="1" customWidth="1"/>
    <col min="10501" max="10501" width="7.625" style="1" customWidth="1"/>
    <col min="10502" max="10503" width="7.875" style="1" customWidth="1"/>
    <col min="10504" max="10505" width="7.625" style="1" customWidth="1"/>
    <col min="10506" max="10506" width="7.75" style="1" customWidth="1"/>
    <col min="10507" max="10752" width="9" style="1"/>
    <col min="10753" max="10753" width="11" style="1" customWidth="1"/>
    <col min="10754" max="10754" width="12.875" style="1" customWidth="1"/>
    <col min="10755" max="10755" width="8.25" style="1" customWidth="1"/>
    <col min="10756" max="10756" width="8.625" style="1" customWidth="1"/>
    <col min="10757" max="10757" width="7.625" style="1" customWidth="1"/>
    <col min="10758" max="10759" width="7.875" style="1" customWidth="1"/>
    <col min="10760" max="10761" width="7.625" style="1" customWidth="1"/>
    <col min="10762" max="10762" width="7.75" style="1" customWidth="1"/>
    <col min="10763" max="11008" width="9" style="1"/>
    <col min="11009" max="11009" width="11" style="1" customWidth="1"/>
    <col min="11010" max="11010" width="12.875" style="1" customWidth="1"/>
    <col min="11011" max="11011" width="8.25" style="1" customWidth="1"/>
    <col min="11012" max="11012" width="8.625" style="1" customWidth="1"/>
    <col min="11013" max="11013" width="7.625" style="1" customWidth="1"/>
    <col min="11014" max="11015" width="7.875" style="1" customWidth="1"/>
    <col min="11016" max="11017" width="7.625" style="1" customWidth="1"/>
    <col min="11018" max="11018" width="7.75" style="1" customWidth="1"/>
    <col min="11019" max="11264" width="9" style="1"/>
    <col min="11265" max="11265" width="11" style="1" customWidth="1"/>
    <col min="11266" max="11266" width="12.875" style="1" customWidth="1"/>
    <col min="11267" max="11267" width="8.25" style="1" customWidth="1"/>
    <col min="11268" max="11268" width="8.625" style="1" customWidth="1"/>
    <col min="11269" max="11269" width="7.625" style="1" customWidth="1"/>
    <col min="11270" max="11271" width="7.875" style="1" customWidth="1"/>
    <col min="11272" max="11273" width="7.625" style="1" customWidth="1"/>
    <col min="11274" max="11274" width="7.75" style="1" customWidth="1"/>
    <col min="11275" max="11520" width="9" style="1"/>
    <col min="11521" max="11521" width="11" style="1" customWidth="1"/>
    <col min="11522" max="11522" width="12.875" style="1" customWidth="1"/>
    <col min="11523" max="11523" width="8.25" style="1" customWidth="1"/>
    <col min="11524" max="11524" width="8.625" style="1" customWidth="1"/>
    <col min="11525" max="11525" width="7.625" style="1" customWidth="1"/>
    <col min="11526" max="11527" width="7.875" style="1" customWidth="1"/>
    <col min="11528" max="11529" width="7.625" style="1" customWidth="1"/>
    <col min="11530" max="11530" width="7.75" style="1" customWidth="1"/>
    <col min="11531" max="11776" width="9" style="1"/>
    <col min="11777" max="11777" width="11" style="1" customWidth="1"/>
    <col min="11778" max="11778" width="12.875" style="1" customWidth="1"/>
    <col min="11779" max="11779" width="8.25" style="1" customWidth="1"/>
    <col min="11780" max="11780" width="8.625" style="1" customWidth="1"/>
    <col min="11781" max="11781" width="7.625" style="1" customWidth="1"/>
    <col min="11782" max="11783" width="7.875" style="1" customWidth="1"/>
    <col min="11784" max="11785" width="7.625" style="1" customWidth="1"/>
    <col min="11786" max="11786" width="7.75" style="1" customWidth="1"/>
    <col min="11787" max="12032" width="9" style="1"/>
    <col min="12033" max="12033" width="11" style="1" customWidth="1"/>
    <col min="12034" max="12034" width="12.875" style="1" customWidth="1"/>
    <col min="12035" max="12035" width="8.25" style="1" customWidth="1"/>
    <col min="12036" max="12036" width="8.625" style="1" customWidth="1"/>
    <col min="12037" max="12037" width="7.625" style="1" customWidth="1"/>
    <col min="12038" max="12039" width="7.875" style="1" customWidth="1"/>
    <col min="12040" max="12041" width="7.625" style="1" customWidth="1"/>
    <col min="12042" max="12042" width="7.75" style="1" customWidth="1"/>
    <col min="12043" max="12288" width="9" style="1"/>
    <col min="12289" max="12289" width="11" style="1" customWidth="1"/>
    <col min="12290" max="12290" width="12.875" style="1" customWidth="1"/>
    <col min="12291" max="12291" width="8.25" style="1" customWidth="1"/>
    <col min="12292" max="12292" width="8.625" style="1" customWidth="1"/>
    <col min="12293" max="12293" width="7.625" style="1" customWidth="1"/>
    <col min="12294" max="12295" width="7.875" style="1" customWidth="1"/>
    <col min="12296" max="12297" width="7.625" style="1" customWidth="1"/>
    <col min="12298" max="12298" width="7.75" style="1" customWidth="1"/>
    <col min="12299" max="12544" width="9" style="1"/>
    <col min="12545" max="12545" width="11" style="1" customWidth="1"/>
    <col min="12546" max="12546" width="12.875" style="1" customWidth="1"/>
    <col min="12547" max="12547" width="8.25" style="1" customWidth="1"/>
    <col min="12548" max="12548" width="8.625" style="1" customWidth="1"/>
    <col min="12549" max="12549" width="7.625" style="1" customWidth="1"/>
    <col min="12550" max="12551" width="7.875" style="1" customWidth="1"/>
    <col min="12552" max="12553" width="7.625" style="1" customWidth="1"/>
    <col min="12554" max="12554" width="7.75" style="1" customWidth="1"/>
    <col min="12555" max="12800" width="9" style="1"/>
    <col min="12801" max="12801" width="11" style="1" customWidth="1"/>
    <col min="12802" max="12802" width="12.875" style="1" customWidth="1"/>
    <col min="12803" max="12803" width="8.25" style="1" customWidth="1"/>
    <col min="12804" max="12804" width="8.625" style="1" customWidth="1"/>
    <col min="12805" max="12805" width="7.625" style="1" customWidth="1"/>
    <col min="12806" max="12807" width="7.875" style="1" customWidth="1"/>
    <col min="12808" max="12809" width="7.625" style="1" customWidth="1"/>
    <col min="12810" max="12810" width="7.75" style="1" customWidth="1"/>
    <col min="12811" max="13056" width="9" style="1"/>
    <col min="13057" max="13057" width="11" style="1" customWidth="1"/>
    <col min="13058" max="13058" width="12.875" style="1" customWidth="1"/>
    <col min="13059" max="13059" width="8.25" style="1" customWidth="1"/>
    <col min="13060" max="13060" width="8.625" style="1" customWidth="1"/>
    <col min="13061" max="13061" width="7.625" style="1" customWidth="1"/>
    <col min="13062" max="13063" width="7.875" style="1" customWidth="1"/>
    <col min="13064" max="13065" width="7.625" style="1" customWidth="1"/>
    <col min="13066" max="13066" width="7.75" style="1" customWidth="1"/>
    <col min="13067" max="13312" width="9" style="1"/>
    <col min="13313" max="13313" width="11" style="1" customWidth="1"/>
    <col min="13314" max="13314" width="12.875" style="1" customWidth="1"/>
    <col min="13315" max="13315" width="8.25" style="1" customWidth="1"/>
    <col min="13316" max="13316" width="8.625" style="1" customWidth="1"/>
    <col min="13317" max="13317" width="7.625" style="1" customWidth="1"/>
    <col min="13318" max="13319" width="7.875" style="1" customWidth="1"/>
    <col min="13320" max="13321" width="7.625" style="1" customWidth="1"/>
    <col min="13322" max="13322" width="7.75" style="1" customWidth="1"/>
    <col min="13323" max="13568" width="9" style="1"/>
    <col min="13569" max="13569" width="11" style="1" customWidth="1"/>
    <col min="13570" max="13570" width="12.875" style="1" customWidth="1"/>
    <col min="13571" max="13571" width="8.25" style="1" customWidth="1"/>
    <col min="13572" max="13572" width="8.625" style="1" customWidth="1"/>
    <col min="13573" max="13573" width="7.625" style="1" customWidth="1"/>
    <col min="13574" max="13575" width="7.875" style="1" customWidth="1"/>
    <col min="13576" max="13577" width="7.625" style="1" customWidth="1"/>
    <col min="13578" max="13578" width="7.75" style="1" customWidth="1"/>
    <col min="13579" max="13824" width="9" style="1"/>
    <col min="13825" max="13825" width="11" style="1" customWidth="1"/>
    <col min="13826" max="13826" width="12.875" style="1" customWidth="1"/>
    <col min="13827" max="13827" width="8.25" style="1" customWidth="1"/>
    <col min="13828" max="13828" width="8.625" style="1" customWidth="1"/>
    <col min="13829" max="13829" width="7.625" style="1" customWidth="1"/>
    <col min="13830" max="13831" width="7.875" style="1" customWidth="1"/>
    <col min="13832" max="13833" width="7.625" style="1" customWidth="1"/>
    <col min="13834" max="13834" width="7.75" style="1" customWidth="1"/>
    <col min="13835" max="14080" width="9" style="1"/>
    <col min="14081" max="14081" width="11" style="1" customWidth="1"/>
    <col min="14082" max="14082" width="12.875" style="1" customWidth="1"/>
    <col min="14083" max="14083" width="8.25" style="1" customWidth="1"/>
    <col min="14084" max="14084" width="8.625" style="1" customWidth="1"/>
    <col min="14085" max="14085" width="7.625" style="1" customWidth="1"/>
    <col min="14086" max="14087" width="7.875" style="1" customWidth="1"/>
    <col min="14088" max="14089" width="7.625" style="1" customWidth="1"/>
    <col min="14090" max="14090" width="7.75" style="1" customWidth="1"/>
    <col min="14091" max="14336" width="9" style="1"/>
    <col min="14337" max="14337" width="11" style="1" customWidth="1"/>
    <col min="14338" max="14338" width="12.875" style="1" customWidth="1"/>
    <col min="14339" max="14339" width="8.25" style="1" customWidth="1"/>
    <col min="14340" max="14340" width="8.625" style="1" customWidth="1"/>
    <col min="14341" max="14341" width="7.625" style="1" customWidth="1"/>
    <col min="14342" max="14343" width="7.875" style="1" customWidth="1"/>
    <col min="14344" max="14345" width="7.625" style="1" customWidth="1"/>
    <col min="14346" max="14346" width="7.75" style="1" customWidth="1"/>
    <col min="14347" max="14592" width="9" style="1"/>
    <col min="14593" max="14593" width="11" style="1" customWidth="1"/>
    <col min="14594" max="14594" width="12.875" style="1" customWidth="1"/>
    <col min="14595" max="14595" width="8.25" style="1" customWidth="1"/>
    <col min="14596" max="14596" width="8.625" style="1" customWidth="1"/>
    <col min="14597" max="14597" width="7.625" style="1" customWidth="1"/>
    <col min="14598" max="14599" width="7.875" style="1" customWidth="1"/>
    <col min="14600" max="14601" width="7.625" style="1" customWidth="1"/>
    <col min="14602" max="14602" width="7.75" style="1" customWidth="1"/>
    <col min="14603" max="14848" width="9" style="1"/>
    <col min="14849" max="14849" width="11" style="1" customWidth="1"/>
    <col min="14850" max="14850" width="12.875" style="1" customWidth="1"/>
    <col min="14851" max="14851" width="8.25" style="1" customWidth="1"/>
    <col min="14852" max="14852" width="8.625" style="1" customWidth="1"/>
    <col min="14853" max="14853" width="7.625" style="1" customWidth="1"/>
    <col min="14854" max="14855" width="7.875" style="1" customWidth="1"/>
    <col min="14856" max="14857" width="7.625" style="1" customWidth="1"/>
    <col min="14858" max="14858" width="7.75" style="1" customWidth="1"/>
    <col min="14859" max="15104" width="9" style="1"/>
    <col min="15105" max="15105" width="11" style="1" customWidth="1"/>
    <col min="15106" max="15106" width="12.875" style="1" customWidth="1"/>
    <col min="15107" max="15107" width="8.25" style="1" customWidth="1"/>
    <col min="15108" max="15108" width="8.625" style="1" customWidth="1"/>
    <col min="15109" max="15109" width="7.625" style="1" customWidth="1"/>
    <col min="15110" max="15111" width="7.875" style="1" customWidth="1"/>
    <col min="15112" max="15113" width="7.625" style="1" customWidth="1"/>
    <col min="15114" max="15114" width="7.75" style="1" customWidth="1"/>
    <col min="15115" max="15360" width="9" style="1"/>
    <col min="15361" max="15361" width="11" style="1" customWidth="1"/>
    <col min="15362" max="15362" width="12.875" style="1" customWidth="1"/>
    <col min="15363" max="15363" width="8.25" style="1" customWidth="1"/>
    <col min="15364" max="15364" width="8.625" style="1" customWidth="1"/>
    <col min="15365" max="15365" width="7.625" style="1" customWidth="1"/>
    <col min="15366" max="15367" width="7.875" style="1" customWidth="1"/>
    <col min="15368" max="15369" width="7.625" style="1" customWidth="1"/>
    <col min="15370" max="15370" width="7.75" style="1" customWidth="1"/>
    <col min="15371" max="15616" width="9" style="1"/>
    <col min="15617" max="15617" width="11" style="1" customWidth="1"/>
    <col min="15618" max="15618" width="12.875" style="1" customWidth="1"/>
    <col min="15619" max="15619" width="8.25" style="1" customWidth="1"/>
    <col min="15620" max="15620" width="8.625" style="1" customWidth="1"/>
    <col min="15621" max="15621" width="7.625" style="1" customWidth="1"/>
    <col min="15622" max="15623" width="7.875" style="1" customWidth="1"/>
    <col min="15624" max="15625" width="7.625" style="1" customWidth="1"/>
    <col min="15626" max="15626" width="7.75" style="1" customWidth="1"/>
    <col min="15627" max="15872" width="9" style="1"/>
    <col min="15873" max="15873" width="11" style="1" customWidth="1"/>
    <col min="15874" max="15874" width="12.875" style="1" customWidth="1"/>
    <col min="15875" max="15875" width="8.25" style="1" customWidth="1"/>
    <col min="15876" max="15876" width="8.625" style="1" customWidth="1"/>
    <col min="15877" max="15877" width="7.625" style="1" customWidth="1"/>
    <col min="15878" max="15879" width="7.875" style="1" customWidth="1"/>
    <col min="15880" max="15881" width="7.625" style="1" customWidth="1"/>
    <col min="15882" max="15882" width="7.75" style="1" customWidth="1"/>
    <col min="15883" max="16128" width="9" style="1"/>
    <col min="16129" max="16129" width="11" style="1" customWidth="1"/>
    <col min="16130" max="16130" width="12.875" style="1" customWidth="1"/>
    <col min="16131" max="16131" width="8.25" style="1" customWidth="1"/>
    <col min="16132" max="16132" width="8.625" style="1" customWidth="1"/>
    <col min="16133" max="16133" width="7.625" style="1" customWidth="1"/>
    <col min="16134" max="16135" width="7.875" style="1" customWidth="1"/>
    <col min="16136" max="16137" width="7.625" style="1" customWidth="1"/>
    <col min="16138" max="16138" width="7.75" style="1" customWidth="1"/>
    <col min="16139" max="16384" width="9" style="1"/>
  </cols>
  <sheetData>
    <row r="1" spans="1:10" ht="21" customHeight="1" x14ac:dyDescent="0.15">
      <c r="A1" s="145" t="s">
        <v>80</v>
      </c>
      <c r="H1" s="144" t="s">
        <v>79</v>
      </c>
      <c r="I1" s="144"/>
      <c r="J1" s="144"/>
    </row>
    <row r="2" spans="1:10" ht="21.75" customHeight="1" x14ac:dyDescent="0.4">
      <c r="A2" s="12" t="s">
        <v>9</v>
      </c>
      <c r="B2" s="153" t="s">
        <v>78</v>
      </c>
      <c r="C2" s="153"/>
      <c r="D2" s="153" t="s">
        <v>77</v>
      </c>
      <c r="E2" s="153"/>
      <c r="F2" s="153" t="s">
        <v>76</v>
      </c>
      <c r="G2" s="153"/>
      <c r="H2" s="153" t="s">
        <v>75</v>
      </c>
      <c r="I2" s="153"/>
      <c r="J2" s="153"/>
    </row>
    <row r="3" spans="1:10" ht="21.75" customHeight="1" x14ac:dyDescent="0.4">
      <c r="A3" s="12" t="s">
        <v>2</v>
      </c>
      <c r="B3" s="14">
        <v>827</v>
      </c>
      <c r="C3" s="13"/>
      <c r="D3" s="14">
        <v>717</v>
      </c>
      <c r="E3" s="13"/>
      <c r="F3" s="14">
        <v>677</v>
      </c>
      <c r="G3" s="13"/>
      <c r="H3" s="14">
        <v>186</v>
      </c>
      <c r="I3" s="155"/>
      <c r="J3" s="13"/>
    </row>
    <row r="4" spans="1:10" ht="21.75" customHeight="1" x14ac:dyDescent="0.4">
      <c r="A4" s="12">
        <v>3</v>
      </c>
      <c r="B4" s="14">
        <v>811</v>
      </c>
      <c r="C4" s="13"/>
      <c r="D4" s="14">
        <v>749</v>
      </c>
      <c r="E4" s="13"/>
      <c r="F4" s="14">
        <v>697</v>
      </c>
      <c r="G4" s="13"/>
      <c r="H4" s="14">
        <v>213</v>
      </c>
      <c r="I4" s="155"/>
      <c r="J4" s="13"/>
    </row>
    <row r="5" spans="1:10" ht="21.75" customHeight="1" x14ac:dyDescent="0.4">
      <c r="A5" s="12">
        <v>4</v>
      </c>
      <c r="B5" s="14">
        <v>750</v>
      </c>
      <c r="C5" s="13"/>
      <c r="D5" s="14">
        <v>846</v>
      </c>
      <c r="E5" s="13"/>
      <c r="F5" s="14">
        <v>674</v>
      </c>
      <c r="G5" s="13"/>
      <c r="H5" s="14">
        <v>197</v>
      </c>
      <c r="I5" s="155"/>
      <c r="J5" s="13"/>
    </row>
    <row r="6" spans="1:10" ht="21.75" customHeight="1" x14ac:dyDescent="0.4">
      <c r="A6" s="12">
        <v>5</v>
      </c>
      <c r="B6" s="153">
        <v>725</v>
      </c>
      <c r="C6" s="153"/>
      <c r="D6" s="153">
        <v>884</v>
      </c>
      <c r="E6" s="153"/>
      <c r="F6" s="153">
        <v>698</v>
      </c>
      <c r="G6" s="153"/>
      <c r="H6" s="153">
        <v>165</v>
      </c>
      <c r="I6" s="153"/>
      <c r="J6" s="153"/>
    </row>
    <row r="7" spans="1:10" ht="21.75" customHeight="1" x14ac:dyDescent="0.4">
      <c r="A7" s="12">
        <v>6</v>
      </c>
      <c r="B7" s="14">
        <v>680</v>
      </c>
      <c r="C7" s="13"/>
      <c r="D7" s="14">
        <v>967</v>
      </c>
      <c r="E7" s="13"/>
      <c r="F7" s="14">
        <v>698</v>
      </c>
      <c r="G7" s="13"/>
      <c r="H7" s="14">
        <v>225</v>
      </c>
      <c r="I7" s="155"/>
      <c r="J7" s="13"/>
    </row>
    <row r="8" spans="1:10" x14ac:dyDescent="0.4">
      <c r="H8" s="136" t="s">
        <v>0</v>
      </c>
      <c r="I8" s="136"/>
      <c r="J8" s="136"/>
    </row>
    <row r="9" spans="1:10" ht="21" customHeight="1" x14ac:dyDescent="0.4">
      <c r="A9" s="145" t="s">
        <v>74</v>
      </c>
      <c r="D9" s="154"/>
    </row>
    <row r="10" spans="1:10" ht="13.5" customHeight="1" x14ac:dyDescent="0.4">
      <c r="A10" s="153" t="s">
        <v>52</v>
      </c>
      <c r="B10" s="153" t="s">
        <v>73</v>
      </c>
      <c r="C10" s="152" t="s">
        <v>72</v>
      </c>
      <c r="D10" s="152"/>
      <c r="E10" s="153" t="s">
        <v>71</v>
      </c>
      <c r="F10" s="153"/>
      <c r="G10" s="153"/>
      <c r="H10" s="152" t="s">
        <v>70</v>
      </c>
      <c r="I10" s="152"/>
      <c r="J10" s="152"/>
    </row>
    <row r="11" spans="1:10" x14ac:dyDescent="0.4">
      <c r="A11" s="153"/>
      <c r="B11" s="153"/>
      <c r="C11" s="152"/>
      <c r="D11" s="152"/>
      <c r="E11" s="12" t="s">
        <v>4</v>
      </c>
      <c r="F11" s="12" t="s">
        <v>3</v>
      </c>
      <c r="G11" s="12" t="s">
        <v>69</v>
      </c>
      <c r="H11" s="152"/>
      <c r="I11" s="152"/>
      <c r="J11" s="152"/>
    </row>
    <row r="12" spans="1:10" ht="21.75" customHeight="1" x14ac:dyDescent="0.4">
      <c r="A12" s="12" t="s">
        <v>68</v>
      </c>
      <c r="B12" s="148">
        <v>25057</v>
      </c>
      <c r="C12" s="150">
        <v>62175</v>
      </c>
      <c r="D12" s="149"/>
      <c r="E12" s="148">
        <v>37473</v>
      </c>
      <c r="F12" s="148">
        <v>38345</v>
      </c>
      <c r="G12" s="122">
        <f>SUM(E12:F12)</f>
        <v>75818</v>
      </c>
      <c r="H12" s="150">
        <v>33461</v>
      </c>
      <c r="I12" s="151"/>
      <c r="J12" s="149"/>
    </row>
    <row r="13" spans="1:10" ht="21.75" customHeight="1" x14ac:dyDescent="0.4">
      <c r="A13" s="12">
        <v>4</v>
      </c>
      <c r="B13" s="148">
        <v>25221</v>
      </c>
      <c r="C13" s="150">
        <v>62322</v>
      </c>
      <c r="D13" s="149"/>
      <c r="E13" s="148">
        <v>37671</v>
      </c>
      <c r="F13" s="148">
        <v>38451</v>
      </c>
      <c r="G13" s="122">
        <f>SUM(E13:F13)</f>
        <v>76122</v>
      </c>
      <c r="H13" s="150">
        <v>34038</v>
      </c>
      <c r="I13" s="151"/>
      <c r="J13" s="149"/>
    </row>
    <row r="14" spans="1:10" ht="21.75" customHeight="1" x14ac:dyDescent="0.4">
      <c r="A14" s="12">
        <v>5</v>
      </c>
      <c r="B14" s="148">
        <v>25340</v>
      </c>
      <c r="C14" s="150">
        <v>62509</v>
      </c>
      <c r="D14" s="149"/>
      <c r="E14" s="148">
        <v>37720</v>
      </c>
      <c r="F14" s="148">
        <v>38516</v>
      </c>
      <c r="G14" s="122">
        <f>SUM(E14:F14)</f>
        <v>76236</v>
      </c>
      <c r="H14" s="150">
        <v>34481</v>
      </c>
      <c r="I14" s="151"/>
      <c r="J14" s="149"/>
    </row>
    <row r="15" spans="1:10" ht="21.75" customHeight="1" x14ac:dyDescent="0.4">
      <c r="A15" s="12">
        <v>6</v>
      </c>
      <c r="B15" s="148">
        <v>25424</v>
      </c>
      <c r="C15" s="146">
        <v>62564</v>
      </c>
      <c r="D15" s="146"/>
      <c r="E15" s="148">
        <v>37742</v>
      </c>
      <c r="F15" s="148">
        <v>38531</v>
      </c>
      <c r="G15" s="122">
        <f>SUM(E15:F15)</f>
        <v>76273</v>
      </c>
      <c r="H15" s="146">
        <v>34834</v>
      </c>
      <c r="I15" s="146"/>
      <c r="J15" s="146"/>
    </row>
    <row r="16" spans="1:10" ht="21.75" customHeight="1" x14ac:dyDescent="0.4">
      <c r="A16" s="12">
        <v>7</v>
      </c>
      <c r="B16" s="148">
        <v>25533</v>
      </c>
      <c r="C16" s="150">
        <v>62509</v>
      </c>
      <c r="D16" s="149"/>
      <c r="E16" s="148">
        <v>37565</v>
      </c>
      <c r="F16" s="148">
        <v>38406</v>
      </c>
      <c r="G16" s="122">
        <f>SUM(E16:F16)</f>
        <v>75971</v>
      </c>
      <c r="H16" s="147">
        <v>35174</v>
      </c>
      <c r="I16" s="146"/>
      <c r="J16" s="146"/>
    </row>
    <row r="17" spans="1:10" x14ac:dyDescent="0.4">
      <c r="A17" s="135" t="s">
        <v>67</v>
      </c>
      <c r="H17" s="136" t="s">
        <v>0</v>
      </c>
      <c r="I17" s="136"/>
      <c r="J17" s="136"/>
    </row>
    <row r="19" spans="1:10" ht="21" customHeight="1" x14ac:dyDescent="0.15">
      <c r="A19" s="145" t="s">
        <v>66</v>
      </c>
      <c r="G19" s="144" t="s">
        <v>10</v>
      </c>
      <c r="H19" s="144"/>
      <c r="I19" s="144"/>
      <c r="J19" s="144"/>
    </row>
    <row r="20" spans="1:10" ht="12" customHeight="1" x14ac:dyDescent="0.4">
      <c r="A20" s="142" t="s">
        <v>52</v>
      </c>
      <c r="B20" s="142" t="s">
        <v>65</v>
      </c>
      <c r="C20" s="143" t="s">
        <v>64</v>
      </c>
      <c r="D20" s="143" t="s">
        <v>63</v>
      </c>
      <c r="E20" s="142" t="s">
        <v>62</v>
      </c>
      <c r="F20" s="142" t="s">
        <v>61</v>
      </c>
      <c r="G20" s="142" t="s">
        <v>60</v>
      </c>
      <c r="H20" s="142" t="s">
        <v>59</v>
      </c>
      <c r="I20" s="142" t="s">
        <v>58</v>
      </c>
      <c r="J20" s="142" t="s">
        <v>57</v>
      </c>
    </row>
    <row r="21" spans="1:10" ht="12.75" customHeight="1" x14ac:dyDescent="0.4">
      <c r="A21" s="139"/>
      <c r="B21" s="139"/>
      <c r="C21" s="141" t="s">
        <v>56</v>
      </c>
      <c r="D21" s="140" t="s">
        <v>55</v>
      </c>
      <c r="E21" s="139"/>
      <c r="F21" s="139"/>
      <c r="G21" s="139"/>
      <c r="H21" s="139"/>
      <c r="I21" s="139"/>
      <c r="J21" s="139"/>
    </row>
    <row r="22" spans="1:10" ht="21.75" customHeight="1" x14ac:dyDescent="0.4">
      <c r="A22" s="12" t="s">
        <v>54</v>
      </c>
      <c r="B22" s="122">
        <v>1182</v>
      </c>
      <c r="C22" s="12">
        <f>5+124</f>
        <v>129</v>
      </c>
      <c r="D22" s="12">
        <f>348+44</f>
        <v>392</v>
      </c>
      <c r="E22" s="12">
        <v>11</v>
      </c>
      <c r="F22" s="12">
        <v>81</v>
      </c>
      <c r="G22" s="12">
        <v>114</v>
      </c>
      <c r="H22" s="12">
        <v>91</v>
      </c>
      <c r="I22" s="12">
        <v>216</v>
      </c>
      <c r="J22" s="138">
        <f>B22-C22-D22-E22-F22-G22-H22-I22</f>
        <v>148</v>
      </c>
    </row>
    <row r="23" spans="1:10" ht="21.75" customHeight="1" x14ac:dyDescent="0.4">
      <c r="A23" s="12">
        <v>4</v>
      </c>
      <c r="B23" s="122">
        <v>1227</v>
      </c>
      <c r="C23" s="12">
        <v>133</v>
      </c>
      <c r="D23" s="12">
        <v>424</v>
      </c>
      <c r="E23" s="12">
        <v>17</v>
      </c>
      <c r="F23" s="12">
        <v>78</v>
      </c>
      <c r="G23" s="12">
        <v>110</v>
      </c>
      <c r="H23" s="12">
        <v>97</v>
      </c>
      <c r="I23" s="12">
        <v>208</v>
      </c>
      <c r="J23" s="138">
        <f>B23-C23-D23-E23-F23-G23-H23-I23</f>
        <v>160</v>
      </c>
    </row>
    <row r="24" spans="1:10" ht="21.75" customHeight="1" x14ac:dyDescent="0.4">
      <c r="A24" s="12">
        <v>5</v>
      </c>
      <c r="B24" s="122">
        <v>1333</v>
      </c>
      <c r="C24" s="12">
        <v>137</v>
      </c>
      <c r="D24" s="12">
        <v>430</v>
      </c>
      <c r="E24" s="12">
        <v>18</v>
      </c>
      <c r="F24" s="12">
        <v>66</v>
      </c>
      <c r="G24" s="12">
        <v>126</v>
      </c>
      <c r="H24" s="12">
        <v>94</v>
      </c>
      <c r="I24" s="12">
        <v>211</v>
      </c>
      <c r="J24" s="138">
        <f>B24-C24-D24-E24-F24-G24-H24-I24</f>
        <v>251</v>
      </c>
    </row>
    <row r="25" spans="1:10" ht="21.75" customHeight="1" x14ac:dyDescent="0.4">
      <c r="A25" s="12">
        <v>6</v>
      </c>
      <c r="B25" s="122">
        <v>1442</v>
      </c>
      <c r="C25" s="12">
        <v>144</v>
      </c>
      <c r="D25" s="12">
        <v>443</v>
      </c>
      <c r="E25" s="12">
        <v>21</v>
      </c>
      <c r="F25" s="12">
        <v>74</v>
      </c>
      <c r="G25" s="12">
        <v>140</v>
      </c>
      <c r="H25" s="12">
        <v>99</v>
      </c>
      <c r="I25" s="12">
        <v>222</v>
      </c>
      <c r="J25" s="138">
        <v>299</v>
      </c>
    </row>
    <row r="26" spans="1:10" ht="21.75" customHeight="1" x14ac:dyDescent="0.4">
      <c r="A26" s="12">
        <v>7</v>
      </c>
      <c r="B26" s="122">
        <v>1652</v>
      </c>
      <c r="C26" s="12">
        <v>135</v>
      </c>
      <c r="D26" s="12">
        <v>459</v>
      </c>
      <c r="E26" s="12">
        <v>23</v>
      </c>
      <c r="F26" s="12">
        <v>80</v>
      </c>
      <c r="G26" s="12">
        <v>150</v>
      </c>
      <c r="H26" s="12">
        <v>115</v>
      </c>
      <c r="I26" s="12">
        <v>298</v>
      </c>
      <c r="J26" s="138">
        <v>392</v>
      </c>
    </row>
    <row r="27" spans="1:10" x14ac:dyDescent="0.4">
      <c r="A27" s="137"/>
      <c r="H27" s="136" t="s">
        <v>0</v>
      </c>
      <c r="I27" s="136"/>
      <c r="J27" s="136"/>
    </row>
    <row r="28" spans="1:10" x14ac:dyDescent="0.4">
      <c r="A28" s="135"/>
    </row>
    <row r="29" spans="1:10" ht="21" customHeight="1" x14ac:dyDescent="0.15">
      <c r="A29" s="134" t="s">
        <v>53</v>
      </c>
      <c r="B29" s="134"/>
      <c r="C29" s="134"/>
      <c r="D29" s="134"/>
      <c r="E29" s="134"/>
      <c r="F29" s="133"/>
      <c r="G29" s="44"/>
      <c r="H29" s="132"/>
      <c r="I29" s="131" t="s">
        <v>10</v>
      </c>
      <c r="J29" s="131"/>
    </row>
    <row r="30" spans="1:10" ht="13.5" customHeight="1" x14ac:dyDescent="0.4">
      <c r="A30" s="115" t="s">
        <v>52</v>
      </c>
      <c r="B30" s="113" t="s">
        <v>5</v>
      </c>
      <c r="C30" s="51" t="s">
        <v>51</v>
      </c>
      <c r="D30" s="130"/>
      <c r="E30" s="130"/>
      <c r="F30" s="130"/>
      <c r="G30" s="50"/>
      <c r="H30" s="111" t="s">
        <v>50</v>
      </c>
      <c r="I30" s="113" t="s">
        <v>49</v>
      </c>
      <c r="J30" s="113"/>
    </row>
    <row r="31" spans="1:10" x14ac:dyDescent="0.4">
      <c r="A31" s="129"/>
      <c r="B31" s="113"/>
      <c r="C31" s="128" t="s">
        <v>5</v>
      </c>
      <c r="D31" s="51" t="s">
        <v>48</v>
      </c>
      <c r="E31" s="50"/>
      <c r="F31" s="128" t="s">
        <v>47</v>
      </c>
      <c r="G31" s="127" t="s">
        <v>46</v>
      </c>
      <c r="H31" s="124"/>
      <c r="I31" s="113"/>
      <c r="J31" s="113"/>
    </row>
    <row r="32" spans="1:10" x14ac:dyDescent="0.4">
      <c r="A32" s="101"/>
      <c r="B32" s="113"/>
      <c r="C32" s="126"/>
      <c r="D32" s="112" t="s">
        <v>4</v>
      </c>
      <c r="E32" s="112" t="s">
        <v>3</v>
      </c>
      <c r="F32" s="126"/>
      <c r="G32" s="125" t="s">
        <v>45</v>
      </c>
      <c r="H32" s="124"/>
      <c r="I32" s="113"/>
      <c r="J32" s="113"/>
    </row>
    <row r="33" spans="1:10" ht="20.25" hidden="1" customHeight="1" x14ac:dyDescent="0.4">
      <c r="A33" s="123" t="s">
        <v>44</v>
      </c>
      <c r="B33" s="122">
        <v>54433</v>
      </c>
      <c r="C33" s="122">
        <v>36340</v>
      </c>
      <c r="D33" s="122">
        <v>21478</v>
      </c>
      <c r="E33" s="122">
        <v>13520</v>
      </c>
      <c r="F33" s="122">
        <v>1342</v>
      </c>
      <c r="G33" s="89">
        <v>3.69</v>
      </c>
      <c r="H33" s="122">
        <v>18009</v>
      </c>
      <c r="I33" s="121">
        <v>84</v>
      </c>
      <c r="J33" s="120"/>
    </row>
    <row r="34" spans="1:10" ht="21.75" customHeight="1" x14ac:dyDescent="0.4">
      <c r="A34" s="123" t="s">
        <v>29</v>
      </c>
      <c r="B34" s="122">
        <v>59589</v>
      </c>
      <c r="C34" s="122">
        <v>39038</v>
      </c>
      <c r="D34" s="122">
        <v>22689</v>
      </c>
      <c r="E34" s="122">
        <v>14782</v>
      </c>
      <c r="F34" s="122">
        <v>1567</v>
      </c>
      <c r="G34" s="89">
        <v>4.01</v>
      </c>
      <c r="H34" s="122">
        <v>19752</v>
      </c>
      <c r="I34" s="121">
        <v>799</v>
      </c>
      <c r="J34" s="120"/>
    </row>
    <row r="35" spans="1:10" ht="21.75" customHeight="1" x14ac:dyDescent="0.4">
      <c r="A35" s="123">
        <v>17</v>
      </c>
      <c r="B35" s="122">
        <v>62260</v>
      </c>
      <c r="C35" s="122">
        <v>39787</v>
      </c>
      <c r="D35" s="122">
        <v>22385</v>
      </c>
      <c r="E35" s="122">
        <v>15283</v>
      </c>
      <c r="F35" s="122">
        <v>2119</v>
      </c>
      <c r="G35" s="89">
        <v>5.33</v>
      </c>
      <c r="H35" s="122">
        <v>20673</v>
      </c>
      <c r="I35" s="121">
        <v>1800</v>
      </c>
      <c r="J35" s="120"/>
    </row>
    <row r="36" spans="1:10" ht="21.75" customHeight="1" x14ac:dyDescent="0.4">
      <c r="A36" s="123">
        <v>22</v>
      </c>
      <c r="B36" s="122">
        <v>62143</v>
      </c>
      <c r="C36" s="122">
        <v>38710</v>
      </c>
      <c r="D36" s="122">
        <v>22612</v>
      </c>
      <c r="E36" s="122">
        <v>16098</v>
      </c>
      <c r="F36" s="122">
        <v>2335</v>
      </c>
      <c r="G36" s="89">
        <v>6.03</v>
      </c>
      <c r="H36" s="122">
        <v>20847</v>
      </c>
      <c r="I36" s="121">
        <v>2586</v>
      </c>
      <c r="J36" s="120"/>
    </row>
    <row r="37" spans="1:10" ht="21.75" customHeight="1" x14ac:dyDescent="0.4">
      <c r="A37" s="123">
        <v>27</v>
      </c>
      <c r="B37" s="122">
        <v>63483</v>
      </c>
      <c r="C37" s="122">
        <v>38628</v>
      </c>
      <c r="D37" s="122">
        <v>21874</v>
      </c>
      <c r="E37" s="122">
        <v>16754</v>
      </c>
      <c r="F37" s="122">
        <v>1753</v>
      </c>
      <c r="G37" s="89">
        <v>4.54</v>
      </c>
      <c r="H37" s="122">
        <v>22536</v>
      </c>
      <c r="I37" s="121">
        <v>2319</v>
      </c>
      <c r="J37" s="120"/>
    </row>
    <row r="38" spans="1:10" ht="21.75" customHeight="1" x14ac:dyDescent="0.4">
      <c r="A38" s="123" t="s">
        <v>27</v>
      </c>
      <c r="B38" s="122">
        <v>61664</v>
      </c>
      <c r="C38" s="122">
        <v>38006</v>
      </c>
      <c r="D38" s="122">
        <v>20084</v>
      </c>
      <c r="E38" s="122">
        <v>16333</v>
      </c>
      <c r="F38" s="122">
        <v>1589</v>
      </c>
      <c r="G38" s="89">
        <v>4.18</v>
      </c>
      <c r="H38" s="122">
        <v>21916</v>
      </c>
      <c r="I38" s="121">
        <v>1742</v>
      </c>
      <c r="J38" s="120"/>
    </row>
    <row r="39" spans="1:10" x14ac:dyDescent="0.4">
      <c r="A39" s="119" t="s">
        <v>43</v>
      </c>
      <c r="B39" s="44"/>
      <c r="C39" s="44"/>
      <c r="D39" s="44"/>
      <c r="E39" s="44"/>
      <c r="F39" s="44"/>
      <c r="H39" s="118" t="s">
        <v>26</v>
      </c>
      <c r="I39" s="118"/>
      <c r="J39" s="118"/>
    </row>
    <row r="41" spans="1:10" ht="19.5" x14ac:dyDescent="0.4">
      <c r="A41" s="7"/>
      <c r="B41" s="7"/>
      <c r="C41" s="7"/>
      <c r="D41" s="7"/>
      <c r="E41" s="7"/>
      <c r="F41" s="117"/>
      <c r="G41" s="117"/>
      <c r="H41" s="117"/>
      <c r="I41" s="7"/>
    </row>
    <row r="42" spans="1:10" ht="19.5" x14ac:dyDescent="0.4">
      <c r="A42" s="5"/>
      <c r="B42" s="4"/>
      <c r="C42" s="4"/>
      <c r="D42" s="4"/>
      <c r="E42" s="4"/>
      <c r="F42" s="4"/>
      <c r="G42" s="4"/>
      <c r="H42" s="4"/>
      <c r="I42" s="4"/>
    </row>
    <row r="44" spans="1:10" x14ac:dyDescent="0.4">
      <c r="A44" s="3"/>
      <c r="B44" s="2"/>
      <c r="C44" s="2"/>
      <c r="D44" s="2"/>
      <c r="E44" s="2"/>
      <c r="F44" s="2"/>
      <c r="G44" s="2"/>
      <c r="H44" s="2"/>
      <c r="I44" s="2"/>
    </row>
  </sheetData>
  <mergeCells count="71">
    <mergeCell ref="H1:J1"/>
    <mergeCell ref="B2:C2"/>
    <mergeCell ref="D2:E2"/>
    <mergeCell ref="F2:G2"/>
    <mergeCell ref="H2:J2"/>
    <mergeCell ref="B3:C3"/>
    <mergeCell ref="D3:E3"/>
    <mergeCell ref="F3:G3"/>
    <mergeCell ref="H3:J3"/>
    <mergeCell ref="B4:C4"/>
    <mergeCell ref="D4:E4"/>
    <mergeCell ref="F4:G4"/>
    <mergeCell ref="H4:J4"/>
    <mergeCell ref="B5:C5"/>
    <mergeCell ref="D5:E5"/>
    <mergeCell ref="F5:G5"/>
    <mergeCell ref="H5:J5"/>
    <mergeCell ref="B6:C6"/>
    <mergeCell ref="D6:E6"/>
    <mergeCell ref="F6:G6"/>
    <mergeCell ref="H6:J6"/>
    <mergeCell ref="B7:C7"/>
    <mergeCell ref="D7:E7"/>
    <mergeCell ref="F7:G7"/>
    <mergeCell ref="H7:J7"/>
    <mergeCell ref="H8:J8"/>
    <mergeCell ref="A10:A11"/>
    <mergeCell ref="B10:B11"/>
    <mergeCell ref="C10:D11"/>
    <mergeCell ref="E10:G10"/>
    <mergeCell ref="H10:J11"/>
    <mergeCell ref="C12:D12"/>
    <mergeCell ref="H12:J12"/>
    <mergeCell ref="C13:D13"/>
    <mergeCell ref="H13:J13"/>
    <mergeCell ref="C14:D14"/>
    <mergeCell ref="H14:J14"/>
    <mergeCell ref="C15:D15"/>
    <mergeCell ref="H15:J15"/>
    <mergeCell ref="C16:D16"/>
    <mergeCell ref="H16:J16"/>
    <mergeCell ref="H17:J17"/>
    <mergeCell ref="G19:J19"/>
    <mergeCell ref="A20:A21"/>
    <mergeCell ref="B20:B21"/>
    <mergeCell ref="E20:E21"/>
    <mergeCell ref="F20:F21"/>
    <mergeCell ref="G20:G21"/>
    <mergeCell ref="H20:H21"/>
    <mergeCell ref="I20:I21"/>
    <mergeCell ref="J20:J21"/>
    <mergeCell ref="H27:J27"/>
    <mergeCell ref="A29:F29"/>
    <mergeCell ref="I29:J29"/>
    <mergeCell ref="A30:A32"/>
    <mergeCell ref="B30:B32"/>
    <mergeCell ref="C30:G30"/>
    <mergeCell ref="H30:H32"/>
    <mergeCell ref="I30:J32"/>
    <mergeCell ref="C31:C32"/>
    <mergeCell ref="D31:E31"/>
    <mergeCell ref="F31:F32"/>
    <mergeCell ref="I33:J33"/>
    <mergeCell ref="I34:J34"/>
    <mergeCell ref="I35:J35"/>
    <mergeCell ref="I36:J36"/>
    <mergeCell ref="I37:J37"/>
    <mergeCell ref="I38:J38"/>
    <mergeCell ref="H39:J39"/>
    <mergeCell ref="A42:I42"/>
    <mergeCell ref="A44:I44"/>
  </mergeCells>
  <phoneticPr fontId="3"/>
  <pageMargins left="0.98425196850393704" right="0.2" top="0.78740157480314965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/>
  <dimension ref="A1:K61"/>
  <sheetViews>
    <sheetView zoomScaleNormal="100" workbookViewId="0"/>
  </sheetViews>
  <sheetFormatPr defaultRowHeight="13.5" x14ac:dyDescent="0.4"/>
  <cols>
    <col min="1" max="1" width="13.125" style="156" customWidth="1"/>
    <col min="2" max="2" width="9.5" style="1" customWidth="1"/>
    <col min="3" max="3" width="8.875" style="1" customWidth="1"/>
    <col min="4" max="4" width="12.875" style="1" customWidth="1"/>
    <col min="5" max="5" width="9.5" style="1" customWidth="1"/>
    <col min="6" max="6" width="8.875" style="1" customWidth="1"/>
    <col min="7" max="7" width="12.875" style="1" customWidth="1"/>
    <col min="8" max="8" width="9.5" style="1" customWidth="1"/>
    <col min="9" max="9" width="8.875" style="1" customWidth="1"/>
    <col min="10" max="11" width="9.625" style="1" customWidth="1"/>
    <col min="12" max="12" width="9.75" style="1" customWidth="1"/>
    <col min="13" max="17" width="9.625" style="1" customWidth="1"/>
    <col min="18" max="18" width="10" style="1" customWidth="1"/>
    <col min="19" max="19" width="9.25" style="1" customWidth="1"/>
    <col min="20" max="20" width="10.25" style="1" customWidth="1"/>
    <col min="21" max="256" width="9" style="1"/>
    <col min="257" max="257" width="13.125" style="1" customWidth="1"/>
    <col min="258" max="258" width="9.5" style="1" customWidth="1"/>
    <col min="259" max="259" width="8.875" style="1" customWidth="1"/>
    <col min="260" max="260" width="12.875" style="1" customWidth="1"/>
    <col min="261" max="261" width="9.5" style="1" customWidth="1"/>
    <col min="262" max="262" width="8.875" style="1" customWidth="1"/>
    <col min="263" max="263" width="12.875" style="1" customWidth="1"/>
    <col min="264" max="264" width="9.5" style="1" customWidth="1"/>
    <col min="265" max="265" width="8.875" style="1" customWidth="1"/>
    <col min="266" max="267" width="9.625" style="1" customWidth="1"/>
    <col min="268" max="268" width="9.75" style="1" customWidth="1"/>
    <col min="269" max="273" width="9.625" style="1" customWidth="1"/>
    <col min="274" max="274" width="10" style="1" customWidth="1"/>
    <col min="275" max="275" width="9.25" style="1" customWidth="1"/>
    <col min="276" max="276" width="10.25" style="1" customWidth="1"/>
    <col min="277" max="512" width="9" style="1"/>
    <col min="513" max="513" width="13.125" style="1" customWidth="1"/>
    <col min="514" max="514" width="9.5" style="1" customWidth="1"/>
    <col min="515" max="515" width="8.875" style="1" customWidth="1"/>
    <col min="516" max="516" width="12.875" style="1" customWidth="1"/>
    <col min="517" max="517" width="9.5" style="1" customWidth="1"/>
    <col min="518" max="518" width="8.875" style="1" customWidth="1"/>
    <col min="519" max="519" width="12.875" style="1" customWidth="1"/>
    <col min="520" max="520" width="9.5" style="1" customWidth="1"/>
    <col min="521" max="521" width="8.875" style="1" customWidth="1"/>
    <col min="522" max="523" width="9.625" style="1" customWidth="1"/>
    <col min="524" max="524" width="9.75" style="1" customWidth="1"/>
    <col min="525" max="529" width="9.625" style="1" customWidth="1"/>
    <col min="530" max="530" width="10" style="1" customWidth="1"/>
    <col min="531" max="531" width="9.25" style="1" customWidth="1"/>
    <col min="532" max="532" width="10.25" style="1" customWidth="1"/>
    <col min="533" max="768" width="9" style="1"/>
    <col min="769" max="769" width="13.125" style="1" customWidth="1"/>
    <col min="770" max="770" width="9.5" style="1" customWidth="1"/>
    <col min="771" max="771" width="8.875" style="1" customWidth="1"/>
    <col min="772" max="772" width="12.875" style="1" customWidth="1"/>
    <col min="773" max="773" width="9.5" style="1" customWidth="1"/>
    <col min="774" max="774" width="8.875" style="1" customWidth="1"/>
    <col min="775" max="775" width="12.875" style="1" customWidth="1"/>
    <col min="776" max="776" width="9.5" style="1" customWidth="1"/>
    <col min="777" max="777" width="8.875" style="1" customWidth="1"/>
    <col min="778" max="779" width="9.625" style="1" customWidth="1"/>
    <col min="780" max="780" width="9.75" style="1" customWidth="1"/>
    <col min="781" max="785" width="9.625" style="1" customWidth="1"/>
    <col min="786" max="786" width="10" style="1" customWidth="1"/>
    <col min="787" max="787" width="9.25" style="1" customWidth="1"/>
    <col min="788" max="788" width="10.25" style="1" customWidth="1"/>
    <col min="789" max="1024" width="9" style="1"/>
    <col min="1025" max="1025" width="13.125" style="1" customWidth="1"/>
    <col min="1026" max="1026" width="9.5" style="1" customWidth="1"/>
    <col min="1027" max="1027" width="8.875" style="1" customWidth="1"/>
    <col min="1028" max="1028" width="12.875" style="1" customWidth="1"/>
    <col min="1029" max="1029" width="9.5" style="1" customWidth="1"/>
    <col min="1030" max="1030" width="8.875" style="1" customWidth="1"/>
    <col min="1031" max="1031" width="12.875" style="1" customWidth="1"/>
    <col min="1032" max="1032" width="9.5" style="1" customWidth="1"/>
    <col min="1033" max="1033" width="8.875" style="1" customWidth="1"/>
    <col min="1034" max="1035" width="9.625" style="1" customWidth="1"/>
    <col min="1036" max="1036" width="9.75" style="1" customWidth="1"/>
    <col min="1037" max="1041" width="9.625" style="1" customWidth="1"/>
    <col min="1042" max="1042" width="10" style="1" customWidth="1"/>
    <col min="1043" max="1043" width="9.25" style="1" customWidth="1"/>
    <col min="1044" max="1044" width="10.25" style="1" customWidth="1"/>
    <col min="1045" max="1280" width="9" style="1"/>
    <col min="1281" max="1281" width="13.125" style="1" customWidth="1"/>
    <col min="1282" max="1282" width="9.5" style="1" customWidth="1"/>
    <col min="1283" max="1283" width="8.875" style="1" customWidth="1"/>
    <col min="1284" max="1284" width="12.875" style="1" customWidth="1"/>
    <col min="1285" max="1285" width="9.5" style="1" customWidth="1"/>
    <col min="1286" max="1286" width="8.875" style="1" customWidth="1"/>
    <col min="1287" max="1287" width="12.875" style="1" customWidth="1"/>
    <col min="1288" max="1288" width="9.5" style="1" customWidth="1"/>
    <col min="1289" max="1289" width="8.875" style="1" customWidth="1"/>
    <col min="1290" max="1291" width="9.625" style="1" customWidth="1"/>
    <col min="1292" max="1292" width="9.75" style="1" customWidth="1"/>
    <col min="1293" max="1297" width="9.625" style="1" customWidth="1"/>
    <col min="1298" max="1298" width="10" style="1" customWidth="1"/>
    <col min="1299" max="1299" width="9.25" style="1" customWidth="1"/>
    <col min="1300" max="1300" width="10.25" style="1" customWidth="1"/>
    <col min="1301" max="1536" width="9" style="1"/>
    <col min="1537" max="1537" width="13.125" style="1" customWidth="1"/>
    <col min="1538" max="1538" width="9.5" style="1" customWidth="1"/>
    <col min="1539" max="1539" width="8.875" style="1" customWidth="1"/>
    <col min="1540" max="1540" width="12.875" style="1" customWidth="1"/>
    <col min="1541" max="1541" width="9.5" style="1" customWidth="1"/>
    <col min="1542" max="1542" width="8.875" style="1" customWidth="1"/>
    <col min="1543" max="1543" width="12.875" style="1" customWidth="1"/>
    <col min="1544" max="1544" width="9.5" style="1" customWidth="1"/>
    <col min="1545" max="1545" width="8.875" style="1" customWidth="1"/>
    <col min="1546" max="1547" width="9.625" style="1" customWidth="1"/>
    <col min="1548" max="1548" width="9.75" style="1" customWidth="1"/>
    <col min="1549" max="1553" width="9.625" style="1" customWidth="1"/>
    <col min="1554" max="1554" width="10" style="1" customWidth="1"/>
    <col min="1555" max="1555" width="9.25" style="1" customWidth="1"/>
    <col min="1556" max="1556" width="10.25" style="1" customWidth="1"/>
    <col min="1557" max="1792" width="9" style="1"/>
    <col min="1793" max="1793" width="13.125" style="1" customWidth="1"/>
    <col min="1794" max="1794" width="9.5" style="1" customWidth="1"/>
    <col min="1795" max="1795" width="8.875" style="1" customWidth="1"/>
    <col min="1796" max="1796" width="12.875" style="1" customWidth="1"/>
    <col min="1797" max="1797" width="9.5" style="1" customWidth="1"/>
    <col min="1798" max="1798" width="8.875" style="1" customWidth="1"/>
    <col min="1799" max="1799" width="12.875" style="1" customWidth="1"/>
    <col min="1800" max="1800" width="9.5" style="1" customWidth="1"/>
    <col min="1801" max="1801" width="8.875" style="1" customWidth="1"/>
    <col min="1802" max="1803" width="9.625" style="1" customWidth="1"/>
    <col min="1804" max="1804" width="9.75" style="1" customWidth="1"/>
    <col min="1805" max="1809" width="9.625" style="1" customWidth="1"/>
    <col min="1810" max="1810" width="10" style="1" customWidth="1"/>
    <col min="1811" max="1811" width="9.25" style="1" customWidth="1"/>
    <col min="1812" max="1812" width="10.25" style="1" customWidth="1"/>
    <col min="1813" max="2048" width="9" style="1"/>
    <col min="2049" max="2049" width="13.125" style="1" customWidth="1"/>
    <col min="2050" max="2050" width="9.5" style="1" customWidth="1"/>
    <col min="2051" max="2051" width="8.875" style="1" customWidth="1"/>
    <col min="2052" max="2052" width="12.875" style="1" customWidth="1"/>
    <col min="2053" max="2053" width="9.5" style="1" customWidth="1"/>
    <col min="2054" max="2054" width="8.875" style="1" customWidth="1"/>
    <col min="2055" max="2055" width="12.875" style="1" customWidth="1"/>
    <col min="2056" max="2056" width="9.5" style="1" customWidth="1"/>
    <col min="2057" max="2057" width="8.875" style="1" customWidth="1"/>
    <col min="2058" max="2059" width="9.625" style="1" customWidth="1"/>
    <col min="2060" max="2060" width="9.75" style="1" customWidth="1"/>
    <col min="2061" max="2065" width="9.625" style="1" customWidth="1"/>
    <col min="2066" max="2066" width="10" style="1" customWidth="1"/>
    <col min="2067" max="2067" width="9.25" style="1" customWidth="1"/>
    <col min="2068" max="2068" width="10.25" style="1" customWidth="1"/>
    <col min="2069" max="2304" width="9" style="1"/>
    <col min="2305" max="2305" width="13.125" style="1" customWidth="1"/>
    <col min="2306" max="2306" width="9.5" style="1" customWidth="1"/>
    <col min="2307" max="2307" width="8.875" style="1" customWidth="1"/>
    <col min="2308" max="2308" width="12.875" style="1" customWidth="1"/>
    <col min="2309" max="2309" width="9.5" style="1" customWidth="1"/>
    <col min="2310" max="2310" width="8.875" style="1" customWidth="1"/>
    <col min="2311" max="2311" width="12.875" style="1" customWidth="1"/>
    <col min="2312" max="2312" width="9.5" style="1" customWidth="1"/>
    <col min="2313" max="2313" width="8.875" style="1" customWidth="1"/>
    <col min="2314" max="2315" width="9.625" style="1" customWidth="1"/>
    <col min="2316" max="2316" width="9.75" style="1" customWidth="1"/>
    <col min="2317" max="2321" width="9.625" style="1" customWidth="1"/>
    <col min="2322" max="2322" width="10" style="1" customWidth="1"/>
    <col min="2323" max="2323" width="9.25" style="1" customWidth="1"/>
    <col min="2324" max="2324" width="10.25" style="1" customWidth="1"/>
    <col min="2325" max="2560" width="9" style="1"/>
    <col min="2561" max="2561" width="13.125" style="1" customWidth="1"/>
    <col min="2562" max="2562" width="9.5" style="1" customWidth="1"/>
    <col min="2563" max="2563" width="8.875" style="1" customWidth="1"/>
    <col min="2564" max="2564" width="12.875" style="1" customWidth="1"/>
    <col min="2565" max="2565" width="9.5" style="1" customWidth="1"/>
    <col min="2566" max="2566" width="8.875" style="1" customWidth="1"/>
    <col min="2567" max="2567" width="12.875" style="1" customWidth="1"/>
    <col min="2568" max="2568" width="9.5" style="1" customWidth="1"/>
    <col min="2569" max="2569" width="8.875" style="1" customWidth="1"/>
    <col min="2570" max="2571" width="9.625" style="1" customWidth="1"/>
    <col min="2572" max="2572" width="9.75" style="1" customWidth="1"/>
    <col min="2573" max="2577" width="9.625" style="1" customWidth="1"/>
    <col min="2578" max="2578" width="10" style="1" customWidth="1"/>
    <col min="2579" max="2579" width="9.25" style="1" customWidth="1"/>
    <col min="2580" max="2580" width="10.25" style="1" customWidth="1"/>
    <col min="2581" max="2816" width="9" style="1"/>
    <col min="2817" max="2817" width="13.125" style="1" customWidth="1"/>
    <col min="2818" max="2818" width="9.5" style="1" customWidth="1"/>
    <col min="2819" max="2819" width="8.875" style="1" customWidth="1"/>
    <col min="2820" max="2820" width="12.875" style="1" customWidth="1"/>
    <col min="2821" max="2821" width="9.5" style="1" customWidth="1"/>
    <col min="2822" max="2822" width="8.875" style="1" customWidth="1"/>
    <col min="2823" max="2823" width="12.875" style="1" customWidth="1"/>
    <col min="2824" max="2824" width="9.5" style="1" customWidth="1"/>
    <col min="2825" max="2825" width="8.875" style="1" customWidth="1"/>
    <col min="2826" max="2827" width="9.625" style="1" customWidth="1"/>
    <col min="2828" max="2828" width="9.75" style="1" customWidth="1"/>
    <col min="2829" max="2833" width="9.625" style="1" customWidth="1"/>
    <col min="2834" max="2834" width="10" style="1" customWidth="1"/>
    <col min="2835" max="2835" width="9.25" style="1" customWidth="1"/>
    <col min="2836" max="2836" width="10.25" style="1" customWidth="1"/>
    <col min="2837" max="3072" width="9" style="1"/>
    <col min="3073" max="3073" width="13.125" style="1" customWidth="1"/>
    <col min="3074" max="3074" width="9.5" style="1" customWidth="1"/>
    <col min="3075" max="3075" width="8.875" style="1" customWidth="1"/>
    <col min="3076" max="3076" width="12.875" style="1" customWidth="1"/>
    <col min="3077" max="3077" width="9.5" style="1" customWidth="1"/>
    <col min="3078" max="3078" width="8.875" style="1" customWidth="1"/>
    <col min="3079" max="3079" width="12.875" style="1" customWidth="1"/>
    <col min="3080" max="3080" width="9.5" style="1" customWidth="1"/>
    <col min="3081" max="3081" width="8.875" style="1" customWidth="1"/>
    <col min="3082" max="3083" width="9.625" style="1" customWidth="1"/>
    <col min="3084" max="3084" width="9.75" style="1" customWidth="1"/>
    <col min="3085" max="3089" width="9.625" style="1" customWidth="1"/>
    <col min="3090" max="3090" width="10" style="1" customWidth="1"/>
    <col min="3091" max="3091" width="9.25" style="1" customWidth="1"/>
    <col min="3092" max="3092" width="10.25" style="1" customWidth="1"/>
    <col min="3093" max="3328" width="9" style="1"/>
    <col min="3329" max="3329" width="13.125" style="1" customWidth="1"/>
    <col min="3330" max="3330" width="9.5" style="1" customWidth="1"/>
    <col min="3331" max="3331" width="8.875" style="1" customWidth="1"/>
    <col min="3332" max="3332" width="12.875" style="1" customWidth="1"/>
    <col min="3333" max="3333" width="9.5" style="1" customWidth="1"/>
    <col min="3334" max="3334" width="8.875" style="1" customWidth="1"/>
    <col min="3335" max="3335" width="12.875" style="1" customWidth="1"/>
    <col min="3336" max="3336" width="9.5" style="1" customWidth="1"/>
    <col min="3337" max="3337" width="8.875" style="1" customWidth="1"/>
    <col min="3338" max="3339" width="9.625" style="1" customWidth="1"/>
    <col min="3340" max="3340" width="9.75" style="1" customWidth="1"/>
    <col min="3341" max="3345" width="9.625" style="1" customWidth="1"/>
    <col min="3346" max="3346" width="10" style="1" customWidth="1"/>
    <col min="3347" max="3347" width="9.25" style="1" customWidth="1"/>
    <col min="3348" max="3348" width="10.25" style="1" customWidth="1"/>
    <col min="3349" max="3584" width="9" style="1"/>
    <col min="3585" max="3585" width="13.125" style="1" customWidth="1"/>
    <col min="3586" max="3586" width="9.5" style="1" customWidth="1"/>
    <col min="3587" max="3587" width="8.875" style="1" customWidth="1"/>
    <col min="3588" max="3588" width="12.875" style="1" customWidth="1"/>
    <col min="3589" max="3589" width="9.5" style="1" customWidth="1"/>
    <col min="3590" max="3590" width="8.875" style="1" customWidth="1"/>
    <col min="3591" max="3591" width="12.875" style="1" customWidth="1"/>
    <col min="3592" max="3592" width="9.5" style="1" customWidth="1"/>
    <col min="3593" max="3593" width="8.875" style="1" customWidth="1"/>
    <col min="3594" max="3595" width="9.625" style="1" customWidth="1"/>
    <col min="3596" max="3596" width="9.75" style="1" customWidth="1"/>
    <col min="3597" max="3601" width="9.625" style="1" customWidth="1"/>
    <col min="3602" max="3602" width="10" style="1" customWidth="1"/>
    <col min="3603" max="3603" width="9.25" style="1" customWidth="1"/>
    <col min="3604" max="3604" width="10.25" style="1" customWidth="1"/>
    <col min="3605" max="3840" width="9" style="1"/>
    <col min="3841" max="3841" width="13.125" style="1" customWidth="1"/>
    <col min="3842" max="3842" width="9.5" style="1" customWidth="1"/>
    <col min="3843" max="3843" width="8.875" style="1" customWidth="1"/>
    <col min="3844" max="3844" width="12.875" style="1" customWidth="1"/>
    <col min="3845" max="3845" width="9.5" style="1" customWidth="1"/>
    <col min="3846" max="3846" width="8.875" style="1" customWidth="1"/>
    <col min="3847" max="3847" width="12.875" style="1" customWidth="1"/>
    <col min="3848" max="3848" width="9.5" style="1" customWidth="1"/>
    <col min="3849" max="3849" width="8.875" style="1" customWidth="1"/>
    <col min="3850" max="3851" width="9.625" style="1" customWidth="1"/>
    <col min="3852" max="3852" width="9.75" style="1" customWidth="1"/>
    <col min="3853" max="3857" width="9.625" style="1" customWidth="1"/>
    <col min="3858" max="3858" width="10" style="1" customWidth="1"/>
    <col min="3859" max="3859" width="9.25" style="1" customWidth="1"/>
    <col min="3860" max="3860" width="10.25" style="1" customWidth="1"/>
    <col min="3861" max="4096" width="9" style="1"/>
    <col min="4097" max="4097" width="13.125" style="1" customWidth="1"/>
    <col min="4098" max="4098" width="9.5" style="1" customWidth="1"/>
    <col min="4099" max="4099" width="8.875" style="1" customWidth="1"/>
    <col min="4100" max="4100" width="12.875" style="1" customWidth="1"/>
    <col min="4101" max="4101" width="9.5" style="1" customWidth="1"/>
    <col min="4102" max="4102" width="8.875" style="1" customWidth="1"/>
    <col min="4103" max="4103" width="12.875" style="1" customWidth="1"/>
    <col min="4104" max="4104" width="9.5" style="1" customWidth="1"/>
    <col min="4105" max="4105" width="8.875" style="1" customWidth="1"/>
    <col min="4106" max="4107" width="9.625" style="1" customWidth="1"/>
    <col min="4108" max="4108" width="9.75" style="1" customWidth="1"/>
    <col min="4109" max="4113" width="9.625" style="1" customWidth="1"/>
    <col min="4114" max="4114" width="10" style="1" customWidth="1"/>
    <col min="4115" max="4115" width="9.25" style="1" customWidth="1"/>
    <col min="4116" max="4116" width="10.25" style="1" customWidth="1"/>
    <col min="4117" max="4352" width="9" style="1"/>
    <col min="4353" max="4353" width="13.125" style="1" customWidth="1"/>
    <col min="4354" max="4354" width="9.5" style="1" customWidth="1"/>
    <col min="4355" max="4355" width="8.875" style="1" customWidth="1"/>
    <col min="4356" max="4356" width="12.875" style="1" customWidth="1"/>
    <col min="4357" max="4357" width="9.5" style="1" customWidth="1"/>
    <col min="4358" max="4358" width="8.875" style="1" customWidth="1"/>
    <col min="4359" max="4359" width="12.875" style="1" customWidth="1"/>
    <col min="4360" max="4360" width="9.5" style="1" customWidth="1"/>
    <col min="4361" max="4361" width="8.875" style="1" customWidth="1"/>
    <col min="4362" max="4363" width="9.625" style="1" customWidth="1"/>
    <col min="4364" max="4364" width="9.75" style="1" customWidth="1"/>
    <col min="4365" max="4369" width="9.625" style="1" customWidth="1"/>
    <col min="4370" max="4370" width="10" style="1" customWidth="1"/>
    <col min="4371" max="4371" width="9.25" style="1" customWidth="1"/>
    <col min="4372" max="4372" width="10.25" style="1" customWidth="1"/>
    <col min="4373" max="4608" width="9" style="1"/>
    <col min="4609" max="4609" width="13.125" style="1" customWidth="1"/>
    <col min="4610" max="4610" width="9.5" style="1" customWidth="1"/>
    <col min="4611" max="4611" width="8.875" style="1" customWidth="1"/>
    <col min="4612" max="4612" width="12.875" style="1" customWidth="1"/>
    <col min="4613" max="4613" width="9.5" style="1" customWidth="1"/>
    <col min="4614" max="4614" width="8.875" style="1" customWidth="1"/>
    <col min="4615" max="4615" width="12.875" style="1" customWidth="1"/>
    <col min="4616" max="4616" width="9.5" style="1" customWidth="1"/>
    <col min="4617" max="4617" width="8.875" style="1" customWidth="1"/>
    <col min="4618" max="4619" width="9.625" style="1" customWidth="1"/>
    <col min="4620" max="4620" width="9.75" style="1" customWidth="1"/>
    <col min="4621" max="4625" width="9.625" style="1" customWidth="1"/>
    <col min="4626" max="4626" width="10" style="1" customWidth="1"/>
    <col min="4627" max="4627" width="9.25" style="1" customWidth="1"/>
    <col min="4628" max="4628" width="10.25" style="1" customWidth="1"/>
    <col min="4629" max="4864" width="9" style="1"/>
    <col min="4865" max="4865" width="13.125" style="1" customWidth="1"/>
    <col min="4866" max="4866" width="9.5" style="1" customWidth="1"/>
    <col min="4867" max="4867" width="8.875" style="1" customWidth="1"/>
    <col min="4868" max="4868" width="12.875" style="1" customWidth="1"/>
    <col min="4869" max="4869" width="9.5" style="1" customWidth="1"/>
    <col min="4870" max="4870" width="8.875" style="1" customWidth="1"/>
    <col min="4871" max="4871" width="12.875" style="1" customWidth="1"/>
    <col min="4872" max="4872" width="9.5" style="1" customWidth="1"/>
    <col min="4873" max="4873" width="8.875" style="1" customWidth="1"/>
    <col min="4874" max="4875" width="9.625" style="1" customWidth="1"/>
    <col min="4876" max="4876" width="9.75" style="1" customWidth="1"/>
    <col min="4877" max="4881" width="9.625" style="1" customWidth="1"/>
    <col min="4882" max="4882" width="10" style="1" customWidth="1"/>
    <col min="4883" max="4883" width="9.25" style="1" customWidth="1"/>
    <col min="4884" max="4884" width="10.25" style="1" customWidth="1"/>
    <col min="4885" max="5120" width="9" style="1"/>
    <col min="5121" max="5121" width="13.125" style="1" customWidth="1"/>
    <col min="5122" max="5122" width="9.5" style="1" customWidth="1"/>
    <col min="5123" max="5123" width="8.875" style="1" customWidth="1"/>
    <col min="5124" max="5124" width="12.875" style="1" customWidth="1"/>
    <col min="5125" max="5125" width="9.5" style="1" customWidth="1"/>
    <col min="5126" max="5126" width="8.875" style="1" customWidth="1"/>
    <col min="5127" max="5127" width="12.875" style="1" customWidth="1"/>
    <col min="5128" max="5128" width="9.5" style="1" customWidth="1"/>
    <col min="5129" max="5129" width="8.875" style="1" customWidth="1"/>
    <col min="5130" max="5131" width="9.625" style="1" customWidth="1"/>
    <col min="5132" max="5132" width="9.75" style="1" customWidth="1"/>
    <col min="5133" max="5137" width="9.625" style="1" customWidth="1"/>
    <col min="5138" max="5138" width="10" style="1" customWidth="1"/>
    <col min="5139" max="5139" width="9.25" style="1" customWidth="1"/>
    <col min="5140" max="5140" width="10.25" style="1" customWidth="1"/>
    <col min="5141" max="5376" width="9" style="1"/>
    <col min="5377" max="5377" width="13.125" style="1" customWidth="1"/>
    <col min="5378" max="5378" width="9.5" style="1" customWidth="1"/>
    <col min="5379" max="5379" width="8.875" style="1" customWidth="1"/>
    <col min="5380" max="5380" width="12.875" style="1" customWidth="1"/>
    <col min="5381" max="5381" width="9.5" style="1" customWidth="1"/>
    <col min="5382" max="5382" width="8.875" style="1" customWidth="1"/>
    <col min="5383" max="5383" width="12.875" style="1" customWidth="1"/>
    <col min="5384" max="5384" width="9.5" style="1" customWidth="1"/>
    <col min="5385" max="5385" width="8.875" style="1" customWidth="1"/>
    <col min="5386" max="5387" width="9.625" style="1" customWidth="1"/>
    <col min="5388" max="5388" width="9.75" style="1" customWidth="1"/>
    <col min="5389" max="5393" width="9.625" style="1" customWidth="1"/>
    <col min="5394" max="5394" width="10" style="1" customWidth="1"/>
    <col min="5395" max="5395" width="9.25" style="1" customWidth="1"/>
    <col min="5396" max="5396" width="10.25" style="1" customWidth="1"/>
    <col min="5397" max="5632" width="9" style="1"/>
    <col min="5633" max="5633" width="13.125" style="1" customWidth="1"/>
    <col min="5634" max="5634" width="9.5" style="1" customWidth="1"/>
    <col min="5635" max="5635" width="8.875" style="1" customWidth="1"/>
    <col min="5636" max="5636" width="12.875" style="1" customWidth="1"/>
    <col min="5637" max="5637" width="9.5" style="1" customWidth="1"/>
    <col min="5638" max="5638" width="8.875" style="1" customWidth="1"/>
    <col min="5639" max="5639" width="12.875" style="1" customWidth="1"/>
    <col min="5640" max="5640" width="9.5" style="1" customWidth="1"/>
    <col min="5641" max="5641" width="8.875" style="1" customWidth="1"/>
    <col min="5642" max="5643" width="9.625" style="1" customWidth="1"/>
    <col min="5644" max="5644" width="9.75" style="1" customWidth="1"/>
    <col min="5645" max="5649" width="9.625" style="1" customWidth="1"/>
    <col min="5650" max="5650" width="10" style="1" customWidth="1"/>
    <col min="5651" max="5651" width="9.25" style="1" customWidth="1"/>
    <col min="5652" max="5652" width="10.25" style="1" customWidth="1"/>
    <col min="5653" max="5888" width="9" style="1"/>
    <col min="5889" max="5889" width="13.125" style="1" customWidth="1"/>
    <col min="5890" max="5890" width="9.5" style="1" customWidth="1"/>
    <col min="5891" max="5891" width="8.875" style="1" customWidth="1"/>
    <col min="5892" max="5892" width="12.875" style="1" customWidth="1"/>
    <col min="5893" max="5893" width="9.5" style="1" customWidth="1"/>
    <col min="5894" max="5894" width="8.875" style="1" customWidth="1"/>
    <col min="5895" max="5895" width="12.875" style="1" customWidth="1"/>
    <col min="5896" max="5896" width="9.5" style="1" customWidth="1"/>
    <col min="5897" max="5897" width="8.875" style="1" customWidth="1"/>
    <col min="5898" max="5899" width="9.625" style="1" customWidth="1"/>
    <col min="5900" max="5900" width="9.75" style="1" customWidth="1"/>
    <col min="5901" max="5905" width="9.625" style="1" customWidth="1"/>
    <col min="5906" max="5906" width="10" style="1" customWidth="1"/>
    <col min="5907" max="5907" width="9.25" style="1" customWidth="1"/>
    <col min="5908" max="5908" width="10.25" style="1" customWidth="1"/>
    <col min="5909" max="6144" width="9" style="1"/>
    <col min="6145" max="6145" width="13.125" style="1" customWidth="1"/>
    <col min="6146" max="6146" width="9.5" style="1" customWidth="1"/>
    <col min="6147" max="6147" width="8.875" style="1" customWidth="1"/>
    <col min="6148" max="6148" width="12.875" style="1" customWidth="1"/>
    <col min="6149" max="6149" width="9.5" style="1" customWidth="1"/>
    <col min="6150" max="6150" width="8.875" style="1" customWidth="1"/>
    <col min="6151" max="6151" width="12.875" style="1" customWidth="1"/>
    <col min="6152" max="6152" width="9.5" style="1" customWidth="1"/>
    <col min="6153" max="6153" width="8.875" style="1" customWidth="1"/>
    <col min="6154" max="6155" width="9.625" style="1" customWidth="1"/>
    <col min="6156" max="6156" width="9.75" style="1" customWidth="1"/>
    <col min="6157" max="6161" width="9.625" style="1" customWidth="1"/>
    <col min="6162" max="6162" width="10" style="1" customWidth="1"/>
    <col min="6163" max="6163" width="9.25" style="1" customWidth="1"/>
    <col min="6164" max="6164" width="10.25" style="1" customWidth="1"/>
    <col min="6165" max="6400" width="9" style="1"/>
    <col min="6401" max="6401" width="13.125" style="1" customWidth="1"/>
    <col min="6402" max="6402" width="9.5" style="1" customWidth="1"/>
    <col min="6403" max="6403" width="8.875" style="1" customWidth="1"/>
    <col min="6404" max="6404" width="12.875" style="1" customWidth="1"/>
    <col min="6405" max="6405" width="9.5" style="1" customWidth="1"/>
    <col min="6406" max="6406" width="8.875" style="1" customWidth="1"/>
    <col min="6407" max="6407" width="12.875" style="1" customWidth="1"/>
    <col min="6408" max="6408" width="9.5" style="1" customWidth="1"/>
    <col min="6409" max="6409" width="8.875" style="1" customWidth="1"/>
    <col min="6410" max="6411" width="9.625" style="1" customWidth="1"/>
    <col min="6412" max="6412" width="9.75" style="1" customWidth="1"/>
    <col min="6413" max="6417" width="9.625" style="1" customWidth="1"/>
    <col min="6418" max="6418" width="10" style="1" customWidth="1"/>
    <col min="6419" max="6419" width="9.25" style="1" customWidth="1"/>
    <col min="6420" max="6420" width="10.25" style="1" customWidth="1"/>
    <col min="6421" max="6656" width="9" style="1"/>
    <col min="6657" max="6657" width="13.125" style="1" customWidth="1"/>
    <col min="6658" max="6658" width="9.5" style="1" customWidth="1"/>
    <col min="6659" max="6659" width="8.875" style="1" customWidth="1"/>
    <col min="6660" max="6660" width="12.875" style="1" customWidth="1"/>
    <col min="6661" max="6661" width="9.5" style="1" customWidth="1"/>
    <col min="6662" max="6662" width="8.875" style="1" customWidth="1"/>
    <col min="6663" max="6663" width="12.875" style="1" customWidth="1"/>
    <col min="6664" max="6664" width="9.5" style="1" customWidth="1"/>
    <col min="6665" max="6665" width="8.875" style="1" customWidth="1"/>
    <col min="6666" max="6667" width="9.625" style="1" customWidth="1"/>
    <col min="6668" max="6668" width="9.75" style="1" customWidth="1"/>
    <col min="6669" max="6673" width="9.625" style="1" customWidth="1"/>
    <col min="6674" max="6674" width="10" style="1" customWidth="1"/>
    <col min="6675" max="6675" width="9.25" style="1" customWidth="1"/>
    <col min="6676" max="6676" width="10.25" style="1" customWidth="1"/>
    <col min="6677" max="6912" width="9" style="1"/>
    <col min="6913" max="6913" width="13.125" style="1" customWidth="1"/>
    <col min="6914" max="6914" width="9.5" style="1" customWidth="1"/>
    <col min="6915" max="6915" width="8.875" style="1" customWidth="1"/>
    <col min="6916" max="6916" width="12.875" style="1" customWidth="1"/>
    <col min="6917" max="6917" width="9.5" style="1" customWidth="1"/>
    <col min="6918" max="6918" width="8.875" style="1" customWidth="1"/>
    <col min="6919" max="6919" width="12.875" style="1" customWidth="1"/>
    <col min="6920" max="6920" width="9.5" style="1" customWidth="1"/>
    <col min="6921" max="6921" width="8.875" style="1" customWidth="1"/>
    <col min="6922" max="6923" width="9.625" style="1" customWidth="1"/>
    <col min="6924" max="6924" width="9.75" style="1" customWidth="1"/>
    <col min="6925" max="6929" width="9.625" style="1" customWidth="1"/>
    <col min="6930" max="6930" width="10" style="1" customWidth="1"/>
    <col min="6931" max="6931" width="9.25" style="1" customWidth="1"/>
    <col min="6932" max="6932" width="10.25" style="1" customWidth="1"/>
    <col min="6933" max="7168" width="9" style="1"/>
    <col min="7169" max="7169" width="13.125" style="1" customWidth="1"/>
    <col min="7170" max="7170" width="9.5" style="1" customWidth="1"/>
    <col min="7171" max="7171" width="8.875" style="1" customWidth="1"/>
    <col min="7172" max="7172" width="12.875" style="1" customWidth="1"/>
    <col min="7173" max="7173" width="9.5" style="1" customWidth="1"/>
    <col min="7174" max="7174" width="8.875" style="1" customWidth="1"/>
    <col min="7175" max="7175" width="12.875" style="1" customWidth="1"/>
    <col min="7176" max="7176" width="9.5" style="1" customWidth="1"/>
    <col min="7177" max="7177" width="8.875" style="1" customWidth="1"/>
    <col min="7178" max="7179" width="9.625" style="1" customWidth="1"/>
    <col min="7180" max="7180" width="9.75" style="1" customWidth="1"/>
    <col min="7181" max="7185" width="9.625" style="1" customWidth="1"/>
    <col min="7186" max="7186" width="10" style="1" customWidth="1"/>
    <col min="7187" max="7187" width="9.25" style="1" customWidth="1"/>
    <col min="7188" max="7188" width="10.25" style="1" customWidth="1"/>
    <col min="7189" max="7424" width="9" style="1"/>
    <col min="7425" max="7425" width="13.125" style="1" customWidth="1"/>
    <col min="7426" max="7426" width="9.5" style="1" customWidth="1"/>
    <col min="7427" max="7427" width="8.875" style="1" customWidth="1"/>
    <col min="7428" max="7428" width="12.875" style="1" customWidth="1"/>
    <col min="7429" max="7429" width="9.5" style="1" customWidth="1"/>
    <col min="7430" max="7430" width="8.875" style="1" customWidth="1"/>
    <col min="7431" max="7431" width="12.875" style="1" customWidth="1"/>
    <col min="7432" max="7432" width="9.5" style="1" customWidth="1"/>
    <col min="7433" max="7433" width="8.875" style="1" customWidth="1"/>
    <col min="7434" max="7435" width="9.625" style="1" customWidth="1"/>
    <col min="7436" max="7436" width="9.75" style="1" customWidth="1"/>
    <col min="7437" max="7441" width="9.625" style="1" customWidth="1"/>
    <col min="7442" max="7442" width="10" style="1" customWidth="1"/>
    <col min="7443" max="7443" width="9.25" style="1" customWidth="1"/>
    <col min="7444" max="7444" width="10.25" style="1" customWidth="1"/>
    <col min="7445" max="7680" width="9" style="1"/>
    <col min="7681" max="7681" width="13.125" style="1" customWidth="1"/>
    <col min="7682" max="7682" width="9.5" style="1" customWidth="1"/>
    <col min="7683" max="7683" width="8.875" style="1" customWidth="1"/>
    <col min="7684" max="7684" width="12.875" style="1" customWidth="1"/>
    <col min="7685" max="7685" width="9.5" style="1" customWidth="1"/>
    <col min="7686" max="7686" width="8.875" style="1" customWidth="1"/>
    <col min="7687" max="7687" width="12.875" style="1" customWidth="1"/>
    <col min="7688" max="7688" width="9.5" style="1" customWidth="1"/>
    <col min="7689" max="7689" width="8.875" style="1" customWidth="1"/>
    <col min="7690" max="7691" width="9.625" style="1" customWidth="1"/>
    <col min="7692" max="7692" width="9.75" style="1" customWidth="1"/>
    <col min="7693" max="7697" width="9.625" style="1" customWidth="1"/>
    <col min="7698" max="7698" width="10" style="1" customWidth="1"/>
    <col min="7699" max="7699" width="9.25" style="1" customWidth="1"/>
    <col min="7700" max="7700" width="10.25" style="1" customWidth="1"/>
    <col min="7701" max="7936" width="9" style="1"/>
    <col min="7937" max="7937" width="13.125" style="1" customWidth="1"/>
    <col min="7938" max="7938" width="9.5" style="1" customWidth="1"/>
    <col min="7939" max="7939" width="8.875" style="1" customWidth="1"/>
    <col min="7940" max="7940" width="12.875" style="1" customWidth="1"/>
    <col min="7941" max="7941" width="9.5" style="1" customWidth="1"/>
    <col min="7942" max="7942" width="8.875" style="1" customWidth="1"/>
    <col min="7943" max="7943" width="12.875" style="1" customWidth="1"/>
    <col min="7944" max="7944" width="9.5" style="1" customWidth="1"/>
    <col min="7945" max="7945" width="8.875" style="1" customWidth="1"/>
    <col min="7946" max="7947" width="9.625" style="1" customWidth="1"/>
    <col min="7948" max="7948" width="9.75" style="1" customWidth="1"/>
    <col min="7949" max="7953" width="9.625" style="1" customWidth="1"/>
    <col min="7954" max="7954" width="10" style="1" customWidth="1"/>
    <col min="7955" max="7955" width="9.25" style="1" customWidth="1"/>
    <col min="7956" max="7956" width="10.25" style="1" customWidth="1"/>
    <col min="7957" max="8192" width="9" style="1"/>
    <col min="8193" max="8193" width="13.125" style="1" customWidth="1"/>
    <col min="8194" max="8194" width="9.5" style="1" customWidth="1"/>
    <col min="8195" max="8195" width="8.875" style="1" customWidth="1"/>
    <col min="8196" max="8196" width="12.875" style="1" customWidth="1"/>
    <col min="8197" max="8197" width="9.5" style="1" customWidth="1"/>
    <col min="8198" max="8198" width="8.875" style="1" customWidth="1"/>
    <col min="8199" max="8199" width="12.875" style="1" customWidth="1"/>
    <col min="8200" max="8200" width="9.5" style="1" customWidth="1"/>
    <col min="8201" max="8201" width="8.875" style="1" customWidth="1"/>
    <col min="8202" max="8203" width="9.625" style="1" customWidth="1"/>
    <col min="8204" max="8204" width="9.75" style="1" customWidth="1"/>
    <col min="8205" max="8209" width="9.625" style="1" customWidth="1"/>
    <col min="8210" max="8210" width="10" style="1" customWidth="1"/>
    <col min="8211" max="8211" width="9.25" style="1" customWidth="1"/>
    <col min="8212" max="8212" width="10.25" style="1" customWidth="1"/>
    <col min="8213" max="8448" width="9" style="1"/>
    <col min="8449" max="8449" width="13.125" style="1" customWidth="1"/>
    <col min="8450" max="8450" width="9.5" style="1" customWidth="1"/>
    <col min="8451" max="8451" width="8.875" style="1" customWidth="1"/>
    <col min="8452" max="8452" width="12.875" style="1" customWidth="1"/>
    <col min="8453" max="8453" width="9.5" style="1" customWidth="1"/>
    <col min="8454" max="8454" width="8.875" style="1" customWidth="1"/>
    <col min="8455" max="8455" width="12.875" style="1" customWidth="1"/>
    <col min="8456" max="8456" width="9.5" style="1" customWidth="1"/>
    <col min="8457" max="8457" width="8.875" style="1" customWidth="1"/>
    <col min="8458" max="8459" width="9.625" style="1" customWidth="1"/>
    <col min="8460" max="8460" width="9.75" style="1" customWidth="1"/>
    <col min="8461" max="8465" width="9.625" style="1" customWidth="1"/>
    <col min="8466" max="8466" width="10" style="1" customWidth="1"/>
    <col min="8467" max="8467" width="9.25" style="1" customWidth="1"/>
    <col min="8468" max="8468" width="10.25" style="1" customWidth="1"/>
    <col min="8469" max="8704" width="9" style="1"/>
    <col min="8705" max="8705" width="13.125" style="1" customWidth="1"/>
    <col min="8706" max="8706" width="9.5" style="1" customWidth="1"/>
    <col min="8707" max="8707" width="8.875" style="1" customWidth="1"/>
    <col min="8708" max="8708" width="12.875" style="1" customWidth="1"/>
    <col min="8709" max="8709" width="9.5" style="1" customWidth="1"/>
    <col min="8710" max="8710" width="8.875" style="1" customWidth="1"/>
    <col min="8711" max="8711" width="12.875" style="1" customWidth="1"/>
    <col min="8712" max="8712" width="9.5" style="1" customWidth="1"/>
    <col min="8713" max="8713" width="8.875" style="1" customWidth="1"/>
    <col min="8714" max="8715" width="9.625" style="1" customWidth="1"/>
    <col min="8716" max="8716" width="9.75" style="1" customWidth="1"/>
    <col min="8717" max="8721" width="9.625" style="1" customWidth="1"/>
    <col min="8722" max="8722" width="10" style="1" customWidth="1"/>
    <col min="8723" max="8723" width="9.25" style="1" customWidth="1"/>
    <col min="8724" max="8724" width="10.25" style="1" customWidth="1"/>
    <col min="8725" max="8960" width="9" style="1"/>
    <col min="8961" max="8961" width="13.125" style="1" customWidth="1"/>
    <col min="8962" max="8962" width="9.5" style="1" customWidth="1"/>
    <col min="8963" max="8963" width="8.875" style="1" customWidth="1"/>
    <col min="8964" max="8964" width="12.875" style="1" customWidth="1"/>
    <col min="8965" max="8965" width="9.5" style="1" customWidth="1"/>
    <col min="8966" max="8966" width="8.875" style="1" customWidth="1"/>
    <col min="8967" max="8967" width="12.875" style="1" customWidth="1"/>
    <col min="8968" max="8968" width="9.5" style="1" customWidth="1"/>
    <col min="8969" max="8969" width="8.875" style="1" customWidth="1"/>
    <col min="8970" max="8971" width="9.625" style="1" customWidth="1"/>
    <col min="8972" max="8972" width="9.75" style="1" customWidth="1"/>
    <col min="8973" max="8977" width="9.625" style="1" customWidth="1"/>
    <col min="8978" max="8978" width="10" style="1" customWidth="1"/>
    <col min="8979" max="8979" width="9.25" style="1" customWidth="1"/>
    <col min="8980" max="8980" width="10.25" style="1" customWidth="1"/>
    <col min="8981" max="9216" width="9" style="1"/>
    <col min="9217" max="9217" width="13.125" style="1" customWidth="1"/>
    <col min="9218" max="9218" width="9.5" style="1" customWidth="1"/>
    <col min="9219" max="9219" width="8.875" style="1" customWidth="1"/>
    <col min="9220" max="9220" width="12.875" style="1" customWidth="1"/>
    <col min="9221" max="9221" width="9.5" style="1" customWidth="1"/>
    <col min="9222" max="9222" width="8.875" style="1" customWidth="1"/>
    <col min="9223" max="9223" width="12.875" style="1" customWidth="1"/>
    <col min="9224" max="9224" width="9.5" style="1" customWidth="1"/>
    <col min="9225" max="9225" width="8.875" style="1" customWidth="1"/>
    <col min="9226" max="9227" width="9.625" style="1" customWidth="1"/>
    <col min="9228" max="9228" width="9.75" style="1" customWidth="1"/>
    <col min="9229" max="9233" width="9.625" style="1" customWidth="1"/>
    <col min="9234" max="9234" width="10" style="1" customWidth="1"/>
    <col min="9235" max="9235" width="9.25" style="1" customWidth="1"/>
    <col min="9236" max="9236" width="10.25" style="1" customWidth="1"/>
    <col min="9237" max="9472" width="9" style="1"/>
    <col min="9473" max="9473" width="13.125" style="1" customWidth="1"/>
    <col min="9474" max="9474" width="9.5" style="1" customWidth="1"/>
    <col min="9475" max="9475" width="8.875" style="1" customWidth="1"/>
    <col min="9476" max="9476" width="12.875" style="1" customWidth="1"/>
    <col min="9477" max="9477" width="9.5" style="1" customWidth="1"/>
    <col min="9478" max="9478" width="8.875" style="1" customWidth="1"/>
    <col min="9479" max="9479" width="12.875" style="1" customWidth="1"/>
    <col min="9480" max="9480" width="9.5" style="1" customWidth="1"/>
    <col min="9481" max="9481" width="8.875" style="1" customWidth="1"/>
    <col min="9482" max="9483" width="9.625" style="1" customWidth="1"/>
    <col min="9484" max="9484" width="9.75" style="1" customWidth="1"/>
    <col min="9485" max="9489" width="9.625" style="1" customWidth="1"/>
    <col min="9490" max="9490" width="10" style="1" customWidth="1"/>
    <col min="9491" max="9491" width="9.25" style="1" customWidth="1"/>
    <col min="9492" max="9492" width="10.25" style="1" customWidth="1"/>
    <col min="9493" max="9728" width="9" style="1"/>
    <col min="9729" max="9729" width="13.125" style="1" customWidth="1"/>
    <col min="9730" max="9730" width="9.5" style="1" customWidth="1"/>
    <col min="9731" max="9731" width="8.875" style="1" customWidth="1"/>
    <col min="9732" max="9732" width="12.875" style="1" customWidth="1"/>
    <col min="9733" max="9733" width="9.5" style="1" customWidth="1"/>
    <col min="9734" max="9734" width="8.875" style="1" customWidth="1"/>
    <col min="9735" max="9735" width="12.875" style="1" customWidth="1"/>
    <col min="9736" max="9736" width="9.5" style="1" customWidth="1"/>
    <col min="9737" max="9737" width="8.875" style="1" customWidth="1"/>
    <col min="9738" max="9739" width="9.625" style="1" customWidth="1"/>
    <col min="9740" max="9740" width="9.75" style="1" customWidth="1"/>
    <col min="9741" max="9745" width="9.625" style="1" customWidth="1"/>
    <col min="9746" max="9746" width="10" style="1" customWidth="1"/>
    <col min="9747" max="9747" width="9.25" style="1" customWidth="1"/>
    <col min="9748" max="9748" width="10.25" style="1" customWidth="1"/>
    <col min="9749" max="9984" width="9" style="1"/>
    <col min="9985" max="9985" width="13.125" style="1" customWidth="1"/>
    <col min="9986" max="9986" width="9.5" style="1" customWidth="1"/>
    <col min="9987" max="9987" width="8.875" style="1" customWidth="1"/>
    <col min="9988" max="9988" width="12.875" style="1" customWidth="1"/>
    <col min="9989" max="9989" width="9.5" style="1" customWidth="1"/>
    <col min="9990" max="9990" width="8.875" style="1" customWidth="1"/>
    <col min="9991" max="9991" width="12.875" style="1" customWidth="1"/>
    <col min="9992" max="9992" width="9.5" style="1" customWidth="1"/>
    <col min="9993" max="9993" width="8.875" style="1" customWidth="1"/>
    <col min="9994" max="9995" width="9.625" style="1" customWidth="1"/>
    <col min="9996" max="9996" width="9.75" style="1" customWidth="1"/>
    <col min="9997" max="10001" width="9.625" style="1" customWidth="1"/>
    <col min="10002" max="10002" width="10" style="1" customWidth="1"/>
    <col min="10003" max="10003" width="9.25" style="1" customWidth="1"/>
    <col min="10004" max="10004" width="10.25" style="1" customWidth="1"/>
    <col min="10005" max="10240" width="9" style="1"/>
    <col min="10241" max="10241" width="13.125" style="1" customWidth="1"/>
    <col min="10242" max="10242" width="9.5" style="1" customWidth="1"/>
    <col min="10243" max="10243" width="8.875" style="1" customWidth="1"/>
    <col min="10244" max="10244" width="12.875" style="1" customWidth="1"/>
    <col min="10245" max="10245" width="9.5" style="1" customWidth="1"/>
    <col min="10246" max="10246" width="8.875" style="1" customWidth="1"/>
    <col min="10247" max="10247" width="12.875" style="1" customWidth="1"/>
    <col min="10248" max="10248" width="9.5" style="1" customWidth="1"/>
    <col min="10249" max="10249" width="8.875" style="1" customWidth="1"/>
    <col min="10250" max="10251" width="9.625" style="1" customWidth="1"/>
    <col min="10252" max="10252" width="9.75" style="1" customWidth="1"/>
    <col min="10253" max="10257" width="9.625" style="1" customWidth="1"/>
    <col min="10258" max="10258" width="10" style="1" customWidth="1"/>
    <col min="10259" max="10259" width="9.25" style="1" customWidth="1"/>
    <col min="10260" max="10260" width="10.25" style="1" customWidth="1"/>
    <col min="10261" max="10496" width="9" style="1"/>
    <col min="10497" max="10497" width="13.125" style="1" customWidth="1"/>
    <col min="10498" max="10498" width="9.5" style="1" customWidth="1"/>
    <col min="10499" max="10499" width="8.875" style="1" customWidth="1"/>
    <col min="10500" max="10500" width="12.875" style="1" customWidth="1"/>
    <col min="10501" max="10501" width="9.5" style="1" customWidth="1"/>
    <col min="10502" max="10502" width="8.875" style="1" customWidth="1"/>
    <col min="10503" max="10503" width="12.875" style="1" customWidth="1"/>
    <col min="10504" max="10504" width="9.5" style="1" customWidth="1"/>
    <col min="10505" max="10505" width="8.875" style="1" customWidth="1"/>
    <col min="10506" max="10507" width="9.625" style="1" customWidth="1"/>
    <col min="10508" max="10508" width="9.75" style="1" customWidth="1"/>
    <col min="10509" max="10513" width="9.625" style="1" customWidth="1"/>
    <col min="10514" max="10514" width="10" style="1" customWidth="1"/>
    <col min="10515" max="10515" width="9.25" style="1" customWidth="1"/>
    <col min="10516" max="10516" width="10.25" style="1" customWidth="1"/>
    <col min="10517" max="10752" width="9" style="1"/>
    <col min="10753" max="10753" width="13.125" style="1" customWidth="1"/>
    <col min="10754" max="10754" width="9.5" style="1" customWidth="1"/>
    <col min="10755" max="10755" width="8.875" style="1" customWidth="1"/>
    <col min="10756" max="10756" width="12.875" style="1" customWidth="1"/>
    <col min="10757" max="10757" width="9.5" style="1" customWidth="1"/>
    <col min="10758" max="10758" width="8.875" style="1" customWidth="1"/>
    <col min="10759" max="10759" width="12.875" style="1" customWidth="1"/>
    <col min="10760" max="10760" width="9.5" style="1" customWidth="1"/>
    <col min="10761" max="10761" width="8.875" style="1" customWidth="1"/>
    <col min="10762" max="10763" width="9.625" style="1" customWidth="1"/>
    <col min="10764" max="10764" width="9.75" style="1" customWidth="1"/>
    <col min="10765" max="10769" width="9.625" style="1" customWidth="1"/>
    <col min="10770" max="10770" width="10" style="1" customWidth="1"/>
    <col min="10771" max="10771" width="9.25" style="1" customWidth="1"/>
    <col min="10772" max="10772" width="10.25" style="1" customWidth="1"/>
    <col min="10773" max="11008" width="9" style="1"/>
    <col min="11009" max="11009" width="13.125" style="1" customWidth="1"/>
    <col min="11010" max="11010" width="9.5" style="1" customWidth="1"/>
    <col min="11011" max="11011" width="8.875" style="1" customWidth="1"/>
    <col min="11012" max="11012" width="12.875" style="1" customWidth="1"/>
    <col min="11013" max="11013" width="9.5" style="1" customWidth="1"/>
    <col min="11014" max="11014" width="8.875" style="1" customWidth="1"/>
    <col min="11015" max="11015" width="12.875" style="1" customWidth="1"/>
    <col min="11016" max="11016" width="9.5" style="1" customWidth="1"/>
    <col min="11017" max="11017" width="8.875" style="1" customWidth="1"/>
    <col min="11018" max="11019" width="9.625" style="1" customWidth="1"/>
    <col min="11020" max="11020" width="9.75" style="1" customWidth="1"/>
    <col min="11021" max="11025" width="9.625" style="1" customWidth="1"/>
    <col min="11026" max="11026" width="10" style="1" customWidth="1"/>
    <col min="11027" max="11027" width="9.25" style="1" customWidth="1"/>
    <col min="11028" max="11028" width="10.25" style="1" customWidth="1"/>
    <col min="11029" max="11264" width="9" style="1"/>
    <col min="11265" max="11265" width="13.125" style="1" customWidth="1"/>
    <col min="11266" max="11266" width="9.5" style="1" customWidth="1"/>
    <col min="11267" max="11267" width="8.875" style="1" customWidth="1"/>
    <col min="11268" max="11268" width="12.875" style="1" customWidth="1"/>
    <col min="11269" max="11269" width="9.5" style="1" customWidth="1"/>
    <col min="11270" max="11270" width="8.875" style="1" customWidth="1"/>
    <col min="11271" max="11271" width="12.875" style="1" customWidth="1"/>
    <col min="11272" max="11272" width="9.5" style="1" customWidth="1"/>
    <col min="11273" max="11273" width="8.875" style="1" customWidth="1"/>
    <col min="11274" max="11275" width="9.625" style="1" customWidth="1"/>
    <col min="11276" max="11276" width="9.75" style="1" customWidth="1"/>
    <col min="11277" max="11281" width="9.625" style="1" customWidth="1"/>
    <col min="11282" max="11282" width="10" style="1" customWidth="1"/>
    <col min="11283" max="11283" width="9.25" style="1" customWidth="1"/>
    <col min="11284" max="11284" width="10.25" style="1" customWidth="1"/>
    <col min="11285" max="11520" width="9" style="1"/>
    <col min="11521" max="11521" width="13.125" style="1" customWidth="1"/>
    <col min="11522" max="11522" width="9.5" style="1" customWidth="1"/>
    <col min="11523" max="11523" width="8.875" style="1" customWidth="1"/>
    <col min="11524" max="11524" width="12.875" style="1" customWidth="1"/>
    <col min="11525" max="11525" width="9.5" style="1" customWidth="1"/>
    <col min="11526" max="11526" width="8.875" style="1" customWidth="1"/>
    <col min="11527" max="11527" width="12.875" style="1" customWidth="1"/>
    <col min="11528" max="11528" width="9.5" style="1" customWidth="1"/>
    <col min="11529" max="11529" width="8.875" style="1" customWidth="1"/>
    <col min="11530" max="11531" width="9.625" style="1" customWidth="1"/>
    <col min="11532" max="11532" width="9.75" style="1" customWidth="1"/>
    <col min="11533" max="11537" width="9.625" style="1" customWidth="1"/>
    <col min="11538" max="11538" width="10" style="1" customWidth="1"/>
    <col min="11539" max="11539" width="9.25" style="1" customWidth="1"/>
    <col min="11540" max="11540" width="10.25" style="1" customWidth="1"/>
    <col min="11541" max="11776" width="9" style="1"/>
    <col min="11777" max="11777" width="13.125" style="1" customWidth="1"/>
    <col min="11778" max="11778" width="9.5" style="1" customWidth="1"/>
    <col min="11779" max="11779" width="8.875" style="1" customWidth="1"/>
    <col min="11780" max="11780" width="12.875" style="1" customWidth="1"/>
    <col min="11781" max="11781" width="9.5" style="1" customWidth="1"/>
    <col min="11782" max="11782" width="8.875" style="1" customWidth="1"/>
    <col min="11783" max="11783" width="12.875" style="1" customWidth="1"/>
    <col min="11784" max="11784" width="9.5" style="1" customWidth="1"/>
    <col min="11785" max="11785" width="8.875" style="1" customWidth="1"/>
    <col min="11786" max="11787" width="9.625" style="1" customWidth="1"/>
    <col min="11788" max="11788" width="9.75" style="1" customWidth="1"/>
    <col min="11789" max="11793" width="9.625" style="1" customWidth="1"/>
    <col min="11794" max="11794" width="10" style="1" customWidth="1"/>
    <col min="11795" max="11795" width="9.25" style="1" customWidth="1"/>
    <col min="11796" max="11796" width="10.25" style="1" customWidth="1"/>
    <col min="11797" max="12032" width="9" style="1"/>
    <col min="12033" max="12033" width="13.125" style="1" customWidth="1"/>
    <col min="12034" max="12034" width="9.5" style="1" customWidth="1"/>
    <col min="12035" max="12035" width="8.875" style="1" customWidth="1"/>
    <col min="12036" max="12036" width="12.875" style="1" customWidth="1"/>
    <col min="12037" max="12037" width="9.5" style="1" customWidth="1"/>
    <col min="12038" max="12038" width="8.875" style="1" customWidth="1"/>
    <col min="12039" max="12039" width="12.875" style="1" customWidth="1"/>
    <col min="12040" max="12040" width="9.5" style="1" customWidth="1"/>
    <col min="12041" max="12041" width="8.875" style="1" customWidth="1"/>
    <col min="12042" max="12043" width="9.625" style="1" customWidth="1"/>
    <col min="12044" max="12044" width="9.75" style="1" customWidth="1"/>
    <col min="12045" max="12049" width="9.625" style="1" customWidth="1"/>
    <col min="12050" max="12050" width="10" style="1" customWidth="1"/>
    <col min="12051" max="12051" width="9.25" style="1" customWidth="1"/>
    <col min="12052" max="12052" width="10.25" style="1" customWidth="1"/>
    <col min="12053" max="12288" width="9" style="1"/>
    <col min="12289" max="12289" width="13.125" style="1" customWidth="1"/>
    <col min="12290" max="12290" width="9.5" style="1" customWidth="1"/>
    <col min="12291" max="12291" width="8.875" style="1" customWidth="1"/>
    <col min="12292" max="12292" width="12.875" style="1" customWidth="1"/>
    <col min="12293" max="12293" width="9.5" style="1" customWidth="1"/>
    <col min="12294" max="12294" width="8.875" style="1" customWidth="1"/>
    <col min="12295" max="12295" width="12.875" style="1" customWidth="1"/>
    <col min="12296" max="12296" width="9.5" style="1" customWidth="1"/>
    <col min="12297" max="12297" width="8.875" style="1" customWidth="1"/>
    <col min="12298" max="12299" width="9.625" style="1" customWidth="1"/>
    <col min="12300" max="12300" width="9.75" style="1" customWidth="1"/>
    <col min="12301" max="12305" width="9.625" style="1" customWidth="1"/>
    <col min="12306" max="12306" width="10" style="1" customWidth="1"/>
    <col min="12307" max="12307" width="9.25" style="1" customWidth="1"/>
    <col min="12308" max="12308" width="10.25" style="1" customWidth="1"/>
    <col min="12309" max="12544" width="9" style="1"/>
    <col min="12545" max="12545" width="13.125" style="1" customWidth="1"/>
    <col min="12546" max="12546" width="9.5" style="1" customWidth="1"/>
    <col min="12547" max="12547" width="8.875" style="1" customWidth="1"/>
    <col min="12548" max="12548" width="12.875" style="1" customWidth="1"/>
    <col min="12549" max="12549" width="9.5" style="1" customWidth="1"/>
    <col min="12550" max="12550" width="8.875" style="1" customWidth="1"/>
    <col min="12551" max="12551" width="12.875" style="1" customWidth="1"/>
    <col min="12552" max="12552" width="9.5" style="1" customWidth="1"/>
    <col min="12553" max="12553" width="8.875" style="1" customWidth="1"/>
    <col min="12554" max="12555" width="9.625" style="1" customWidth="1"/>
    <col min="12556" max="12556" width="9.75" style="1" customWidth="1"/>
    <col min="12557" max="12561" width="9.625" style="1" customWidth="1"/>
    <col min="12562" max="12562" width="10" style="1" customWidth="1"/>
    <col min="12563" max="12563" width="9.25" style="1" customWidth="1"/>
    <col min="12564" max="12564" width="10.25" style="1" customWidth="1"/>
    <col min="12565" max="12800" width="9" style="1"/>
    <col min="12801" max="12801" width="13.125" style="1" customWidth="1"/>
    <col min="12802" max="12802" width="9.5" style="1" customWidth="1"/>
    <col min="12803" max="12803" width="8.875" style="1" customWidth="1"/>
    <col min="12804" max="12804" width="12.875" style="1" customWidth="1"/>
    <col min="12805" max="12805" width="9.5" style="1" customWidth="1"/>
    <col min="12806" max="12806" width="8.875" style="1" customWidth="1"/>
    <col min="12807" max="12807" width="12.875" style="1" customWidth="1"/>
    <col min="12808" max="12808" width="9.5" style="1" customWidth="1"/>
    <col min="12809" max="12809" width="8.875" style="1" customWidth="1"/>
    <col min="12810" max="12811" width="9.625" style="1" customWidth="1"/>
    <col min="12812" max="12812" width="9.75" style="1" customWidth="1"/>
    <col min="12813" max="12817" width="9.625" style="1" customWidth="1"/>
    <col min="12818" max="12818" width="10" style="1" customWidth="1"/>
    <col min="12819" max="12819" width="9.25" style="1" customWidth="1"/>
    <col min="12820" max="12820" width="10.25" style="1" customWidth="1"/>
    <col min="12821" max="13056" width="9" style="1"/>
    <col min="13057" max="13057" width="13.125" style="1" customWidth="1"/>
    <col min="13058" max="13058" width="9.5" style="1" customWidth="1"/>
    <col min="13059" max="13059" width="8.875" style="1" customWidth="1"/>
    <col min="13060" max="13060" width="12.875" style="1" customWidth="1"/>
    <col min="13061" max="13061" width="9.5" style="1" customWidth="1"/>
    <col min="13062" max="13062" width="8.875" style="1" customWidth="1"/>
    <col min="13063" max="13063" width="12.875" style="1" customWidth="1"/>
    <col min="13064" max="13064" width="9.5" style="1" customWidth="1"/>
    <col min="13065" max="13065" width="8.875" style="1" customWidth="1"/>
    <col min="13066" max="13067" width="9.625" style="1" customWidth="1"/>
    <col min="13068" max="13068" width="9.75" style="1" customWidth="1"/>
    <col min="13069" max="13073" width="9.625" style="1" customWidth="1"/>
    <col min="13074" max="13074" width="10" style="1" customWidth="1"/>
    <col min="13075" max="13075" width="9.25" style="1" customWidth="1"/>
    <col min="13076" max="13076" width="10.25" style="1" customWidth="1"/>
    <col min="13077" max="13312" width="9" style="1"/>
    <col min="13313" max="13313" width="13.125" style="1" customWidth="1"/>
    <col min="13314" max="13314" width="9.5" style="1" customWidth="1"/>
    <col min="13315" max="13315" width="8.875" style="1" customWidth="1"/>
    <col min="13316" max="13316" width="12.875" style="1" customWidth="1"/>
    <col min="13317" max="13317" width="9.5" style="1" customWidth="1"/>
    <col min="13318" max="13318" width="8.875" style="1" customWidth="1"/>
    <col min="13319" max="13319" width="12.875" style="1" customWidth="1"/>
    <col min="13320" max="13320" width="9.5" style="1" customWidth="1"/>
    <col min="13321" max="13321" width="8.875" style="1" customWidth="1"/>
    <col min="13322" max="13323" width="9.625" style="1" customWidth="1"/>
    <col min="13324" max="13324" width="9.75" style="1" customWidth="1"/>
    <col min="13325" max="13329" width="9.625" style="1" customWidth="1"/>
    <col min="13330" max="13330" width="10" style="1" customWidth="1"/>
    <col min="13331" max="13331" width="9.25" style="1" customWidth="1"/>
    <col min="13332" max="13332" width="10.25" style="1" customWidth="1"/>
    <col min="13333" max="13568" width="9" style="1"/>
    <col min="13569" max="13569" width="13.125" style="1" customWidth="1"/>
    <col min="13570" max="13570" width="9.5" style="1" customWidth="1"/>
    <col min="13571" max="13571" width="8.875" style="1" customWidth="1"/>
    <col min="13572" max="13572" width="12.875" style="1" customWidth="1"/>
    <col min="13573" max="13573" width="9.5" style="1" customWidth="1"/>
    <col min="13574" max="13574" width="8.875" style="1" customWidth="1"/>
    <col min="13575" max="13575" width="12.875" style="1" customWidth="1"/>
    <col min="13576" max="13576" width="9.5" style="1" customWidth="1"/>
    <col min="13577" max="13577" width="8.875" style="1" customWidth="1"/>
    <col min="13578" max="13579" width="9.625" style="1" customWidth="1"/>
    <col min="13580" max="13580" width="9.75" style="1" customWidth="1"/>
    <col min="13581" max="13585" width="9.625" style="1" customWidth="1"/>
    <col min="13586" max="13586" width="10" style="1" customWidth="1"/>
    <col min="13587" max="13587" width="9.25" style="1" customWidth="1"/>
    <col min="13588" max="13588" width="10.25" style="1" customWidth="1"/>
    <col min="13589" max="13824" width="9" style="1"/>
    <col min="13825" max="13825" width="13.125" style="1" customWidth="1"/>
    <col min="13826" max="13826" width="9.5" style="1" customWidth="1"/>
    <col min="13827" max="13827" width="8.875" style="1" customWidth="1"/>
    <col min="13828" max="13828" width="12.875" style="1" customWidth="1"/>
    <col min="13829" max="13829" width="9.5" style="1" customWidth="1"/>
    <col min="13830" max="13830" width="8.875" style="1" customWidth="1"/>
    <col min="13831" max="13831" width="12.875" style="1" customWidth="1"/>
    <col min="13832" max="13832" width="9.5" style="1" customWidth="1"/>
    <col min="13833" max="13833" width="8.875" style="1" customWidth="1"/>
    <col min="13834" max="13835" width="9.625" style="1" customWidth="1"/>
    <col min="13836" max="13836" width="9.75" style="1" customWidth="1"/>
    <col min="13837" max="13841" width="9.625" style="1" customWidth="1"/>
    <col min="13842" max="13842" width="10" style="1" customWidth="1"/>
    <col min="13843" max="13843" width="9.25" style="1" customWidth="1"/>
    <col min="13844" max="13844" width="10.25" style="1" customWidth="1"/>
    <col min="13845" max="14080" width="9" style="1"/>
    <col min="14081" max="14081" width="13.125" style="1" customWidth="1"/>
    <col min="14082" max="14082" width="9.5" style="1" customWidth="1"/>
    <col min="14083" max="14083" width="8.875" style="1" customWidth="1"/>
    <col min="14084" max="14084" width="12.875" style="1" customWidth="1"/>
    <col min="14085" max="14085" width="9.5" style="1" customWidth="1"/>
    <col min="14086" max="14086" width="8.875" style="1" customWidth="1"/>
    <col min="14087" max="14087" width="12.875" style="1" customWidth="1"/>
    <col min="14088" max="14088" width="9.5" style="1" customWidth="1"/>
    <col min="14089" max="14089" width="8.875" style="1" customWidth="1"/>
    <col min="14090" max="14091" width="9.625" style="1" customWidth="1"/>
    <col min="14092" max="14092" width="9.75" style="1" customWidth="1"/>
    <col min="14093" max="14097" width="9.625" style="1" customWidth="1"/>
    <col min="14098" max="14098" width="10" style="1" customWidth="1"/>
    <col min="14099" max="14099" width="9.25" style="1" customWidth="1"/>
    <col min="14100" max="14100" width="10.25" style="1" customWidth="1"/>
    <col min="14101" max="14336" width="9" style="1"/>
    <col min="14337" max="14337" width="13.125" style="1" customWidth="1"/>
    <col min="14338" max="14338" width="9.5" style="1" customWidth="1"/>
    <col min="14339" max="14339" width="8.875" style="1" customWidth="1"/>
    <col min="14340" max="14340" width="12.875" style="1" customWidth="1"/>
    <col min="14341" max="14341" width="9.5" style="1" customWidth="1"/>
    <col min="14342" max="14342" width="8.875" style="1" customWidth="1"/>
    <col min="14343" max="14343" width="12.875" style="1" customWidth="1"/>
    <col min="14344" max="14344" width="9.5" style="1" customWidth="1"/>
    <col min="14345" max="14345" width="8.875" style="1" customWidth="1"/>
    <col min="14346" max="14347" width="9.625" style="1" customWidth="1"/>
    <col min="14348" max="14348" width="9.75" style="1" customWidth="1"/>
    <col min="14349" max="14353" width="9.625" style="1" customWidth="1"/>
    <col min="14354" max="14354" width="10" style="1" customWidth="1"/>
    <col min="14355" max="14355" width="9.25" style="1" customWidth="1"/>
    <col min="14356" max="14356" width="10.25" style="1" customWidth="1"/>
    <col min="14357" max="14592" width="9" style="1"/>
    <col min="14593" max="14593" width="13.125" style="1" customWidth="1"/>
    <col min="14594" max="14594" width="9.5" style="1" customWidth="1"/>
    <col min="14595" max="14595" width="8.875" style="1" customWidth="1"/>
    <col min="14596" max="14596" width="12.875" style="1" customWidth="1"/>
    <col min="14597" max="14597" width="9.5" style="1" customWidth="1"/>
    <col min="14598" max="14598" width="8.875" style="1" customWidth="1"/>
    <col min="14599" max="14599" width="12.875" style="1" customWidth="1"/>
    <col min="14600" max="14600" width="9.5" style="1" customWidth="1"/>
    <col min="14601" max="14601" width="8.875" style="1" customWidth="1"/>
    <col min="14602" max="14603" width="9.625" style="1" customWidth="1"/>
    <col min="14604" max="14604" width="9.75" style="1" customWidth="1"/>
    <col min="14605" max="14609" width="9.625" style="1" customWidth="1"/>
    <col min="14610" max="14610" width="10" style="1" customWidth="1"/>
    <col min="14611" max="14611" width="9.25" style="1" customWidth="1"/>
    <col min="14612" max="14612" width="10.25" style="1" customWidth="1"/>
    <col min="14613" max="14848" width="9" style="1"/>
    <col min="14849" max="14849" width="13.125" style="1" customWidth="1"/>
    <col min="14850" max="14850" width="9.5" style="1" customWidth="1"/>
    <col min="14851" max="14851" width="8.875" style="1" customWidth="1"/>
    <col min="14852" max="14852" width="12.875" style="1" customWidth="1"/>
    <col min="14853" max="14853" width="9.5" style="1" customWidth="1"/>
    <col min="14854" max="14854" width="8.875" style="1" customWidth="1"/>
    <col min="14855" max="14855" width="12.875" style="1" customWidth="1"/>
    <col min="14856" max="14856" width="9.5" style="1" customWidth="1"/>
    <col min="14857" max="14857" width="8.875" style="1" customWidth="1"/>
    <col min="14858" max="14859" width="9.625" style="1" customWidth="1"/>
    <col min="14860" max="14860" width="9.75" style="1" customWidth="1"/>
    <col min="14861" max="14865" width="9.625" style="1" customWidth="1"/>
    <col min="14866" max="14866" width="10" style="1" customWidth="1"/>
    <col min="14867" max="14867" width="9.25" style="1" customWidth="1"/>
    <col min="14868" max="14868" width="10.25" style="1" customWidth="1"/>
    <col min="14869" max="15104" width="9" style="1"/>
    <col min="15105" max="15105" width="13.125" style="1" customWidth="1"/>
    <col min="15106" max="15106" width="9.5" style="1" customWidth="1"/>
    <col min="15107" max="15107" width="8.875" style="1" customWidth="1"/>
    <col min="15108" max="15108" width="12.875" style="1" customWidth="1"/>
    <col min="15109" max="15109" width="9.5" style="1" customWidth="1"/>
    <col min="15110" max="15110" width="8.875" style="1" customWidth="1"/>
    <col min="15111" max="15111" width="12.875" style="1" customWidth="1"/>
    <col min="15112" max="15112" width="9.5" style="1" customWidth="1"/>
    <col min="15113" max="15113" width="8.875" style="1" customWidth="1"/>
    <col min="15114" max="15115" width="9.625" style="1" customWidth="1"/>
    <col min="15116" max="15116" width="9.75" style="1" customWidth="1"/>
    <col min="15117" max="15121" width="9.625" style="1" customWidth="1"/>
    <col min="15122" max="15122" width="10" style="1" customWidth="1"/>
    <col min="15123" max="15123" width="9.25" style="1" customWidth="1"/>
    <col min="15124" max="15124" width="10.25" style="1" customWidth="1"/>
    <col min="15125" max="15360" width="9" style="1"/>
    <col min="15361" max="15361" width="13.125" style="1" customWidth="1"/>
    <col min="15362" max="15362" width="9.5" style="1" customWidth="1"/>
    <col min="15363" max="15363" width="8.875" style="1" customWidth="1"/>
    <col min="15364" max="15364" width="12.875" style="1" customWidth="1"/>
    <col min="15365" max="15365" width="9.5" style="1" customWidth="1"/>
    <col min="15366" max="15366" width="8.875" style="1" customWidth="1"/>
    <col min="15367" max="15367" width="12.875" style="1" customWidth="1"/>
    <col min="15368" max="15368" width="9.5" style="1" customWidth="1"/>
    <col min="15369" max="15369" width="8.875" style="1" customWidth="1"/>
    <col min="15370" max="15371" width="9.625" style="1" customWidth="1"/>
    <col min="15372" max="15372" width="9.75" style="1" customWidth="1"/>
    <col min="15373" max="15377" width="9.625" style="1" customWidth="1"/>
    <col min="15378" max="15378" width="10" style="1" customWidth="1"/>
    <col min="15379" max="15379" width="9.25" style="1" customWidth="1"/>
    <col min="15380" max="15380" width="10.25" style="1" customWidth="1"/>
    <col min="15381" max="15616" width="9" style="1"/>
    <col min="15617" max="15617" width="13.125" style="1" customWidth="1"/>
    <col min="15618" max="15618" width="9.5" style="1" customWidth="1"/>
    <col min="15619" max="15619" width="8.875" style="1" customWidth="1"/>
    <col min="15620" max="15620" width="12.875" style="1" customWidth="1"/>
    <col min="15621" max="15621" width="9.5" style="1" customWidth="1"/>
    <col min="15622" max="15622" width="8.875" style="1" customWidth="1"/>
    <col min="15623" max="15623" width="12.875" style="1" customWidth="1"/>
    <col min="15624" max="15624" width="9.5" style="1" customWidth="1"/>
    <col min="15625" max="15625" width="8.875" style="1" customWidth="1"/>
    <col min="15626" max="15627" width="9.625" style="1" customWidth="1"/>
    <col min="15628" max="15628" width="9.75" style="1" customWidth="1"/>
    <col min="15629" max="15633" width="9.625" style="1" customWidth="1"/>
    <col min="15634" max="15634" width="10" style="1" customWidth="1"/>
    <col min="15635" max="15635" width="9.25" style="1" customWidth="1"/>
    <col min="15636" max="15636" width="10.25" style="1" customWidth="1"/>
    <col min="15637" max="15872" width="9" style="1"/>
    <col min="15873" max="15873" width="13.125" style="1" customWidth="1"/>
    <col min="15874" max="15874" width="9.5" style="1" customWidth="1"/>
    <col min="15875" max="15875" width="8.875" style="1" customWidth="1"/>
    <col min="15876" max="15876" width="12.875" style="1" customWidth="1"/>
    <col min="15877" max="15877" width="9.5" style="1" customWidth="1"/>
    <col min="15878" max="15878" width="8.875" style="1" customWidth="1"/>
    <col min="15879" max="15879" width="12.875" style="1" customWidth="1"/>
    <col min="15880" max="15880" width="9.5" style="1" customWidth="1"/>
    <col min="15881" max="15881" width="8.875" style="1" customWidth="1"/>
    <col min="15882" max="15883" width="9.625" style="1" customWidth="1"/>
    <col min="15884" max="15884" width="9.75" style="1" customWidth="1"/>
    <col min="15885" max="15889" width="9.625" style="1" customWidth="1"/>
    <col min="15890" max="15890" width="10" style="1" customWidth="1"/>
    <col min="15891" max="15891" width="9.25" style="1" customWidth="1"/>
    <col min="15892" max="15892" width="10.25" style="1" customWidth="1"/>
    <col min="15893" max="16128" width="9" style="1"/>
    <col min="16129" max="16129" width="13.125" style="1" customWidth="1"/>
    <col min="16130" max="16130" width="9.5" style="1" customWidth="1"/>
    <col min="16131" max="16131" width="8.875" style="1" customWidth="1"/>
    <col min="16132" max="16132" width="12.875" style="1" customWidth="1"/>
    <col min="16133" max="16133" width="9.5" style="1" customWidth="1"/>
    <col min="16134" max="16134" width="8.875" style="1" customWidth="1"/>
    <col min="16135" max="16135" width="12.875" style="1" customWidth="1"/>
    <col min="16136" max="16136" width="9.5" style="1" customWidth="1"/>
    <col min="16137" max="16137" width="8.875" style="1" customWidth="1"/>
    <col min="16138" max="16139" width="9.625" style="1" customWidth="1"/>
    <col min="16140" max="16140" width="9.75" style="1" customWidth="1"/>
    <col min="16141" max="16145" width="9.625" style="1" customWidth="1"/>
    <col min="16146" max="16146" width="10" style="1" customWidth="1"/>
    <col min="16147" max="16147" width="9.25" style="1" customWidth="1"/>
    <col min="16148" max="16148" width="10.25" style="1" customWidth="1"/>
    <col min="16149" max="16384" width="9" style="1"/>
  </cols>
  <sheetData>
    <row r="1" spans="1:9" s="1" customFormat="1" ht="23.25" customHeight="1" x14ac:dyDescent="0.4">
      <c r="A1" s="190" t="s">
        <v>225</v>
      </c>
      <c r="B1" s="190"/>
      <c r="C1" s="190"/>
      <c r="D1" s="190"/>
      <c r="E1" s="189" t="s">
        <v>224</v>
      </c>
      <c r="F1" s="189"/>
      <c r="G1" s="189"/>
      <c r="H1" s="189"/>
    </row>
    <row r="2" spans="1:9" s="1" customFormat="1" x14ac:dyDescent="0.4">
      <c r="A2" s="188" t="s">
        <v>223</v>
      </c>
      <c r="B2" s="187" t="s">
        <v>220</v>
      </c>
      <c r="C2" s="186" t="s">
        <v>219</v>
      </c>
      <c r="D2" s="188" t="s">
        <v>222</v>
      </c>
      <c r="E2" s="187" t="s">
        <v>220</v>
      </c>
      <c r="F2" s="186" t="s">
        <v>219</v>
      </c>
      <c r="G2" s="188" t="s">
        <v>221</v>
      </c>
      <c r="H2" s="187" t="s">
        <v>220</v>
      </c>
      <c r="I2" s="186" t="s">
        <v>219</v>
      </c>
    </row>
    <row r="3" spans="1:9" s="1" customFormat="1" x14ac:dyDescent="0.4">
      <c r="A3" s="185"/>
      <c r="B3" s="184"/>
      <c r="C3" s="183"/>
      <c r="D3" s="185"/>
      <c r="E3" s="184"/>
      <c r="F3" s="183"/>
      <c r="G3" s="185"/>
      <c r="H3" s="184"/>
      <c r="I3" s="183"/>
    </row>
    <row r="4" spans="1:9" s="1" customFormat="1" x14ac:dyDescent="0.4">
      <c r="A4" s="168" t="s">
        <v>218</v>
      </c>
      <c r="B4" s="182">
        <v>441</v>
      </c>
      <c r="C4" s="176">
        <v>929</v>
      </c>
      <c r="D4" s="168" t="s">
        <v>217</v>
      </c>
      <c r="E4" s="181">
        <v>1414</v>
      </c>
      <c r="F4" s="178">
        <v>3041</v>
      </c>
      <c r="G4" s="168" t="s">
        <v>216</v>
      </c>
      <c r="H4" s="180">
        <v>450</v>
      </c>
      <c r="I4" s="178">
        <v>994</v>
      </c>
    </row>
    <row r="5" spans="1:9" s="1" customFormat="1" x14ac:dyDescent="0.4">
      <c r="A5" s="168" t="s">
        <v>215</v>
      </c>
      <c r="B5" s="177">
        <v>315</v>
      </c>
      <c r="C5" s="176">
        <v>701</v>
      </c>
      <c r="D5" s="168" t="s">
        <v>214</v>
      </c>
      <c r="E5" s="178">
        <v>719</v>
      </c>
      <c r="F5" s="166">
        <v>1650</v>
      </c>
      <c r="G5" s="168" t="s">
        <v>213</v>
      </c>
      <c r="H5" s="170">
        <v>273</v>
      </c>
      <c r="I5" s="166">
        <v>649</v>
      </c>
    </row>
    <row r="6" spans="1:9" s="1" customFormat="1" x14ac:dyDescent="0.4">
      <c r="A6" s="168" t="s">
        <v>212</v>
      </c>
      <c r="B6" s="177">
        <v>560</v>
      </c>
      <c r="C6" s="176">
        <v>1225</v>
      </c>
      <c r="D6" s="168" t="s">
        <v>211</v>
      </c>
      <c r="E6" s="178">
        <v>669</v>
      </c>
      <c r="F6" s="166">
        <v>1419</v>
      </c>
      <c r="G6" s="168" t="s">
        <v>210</v>
      </c>
      <c r="H6" s="170">
        <v>295</v>
      </c>
      <c r="I6" s="166">
        <v>648</v>
      </c>
    </row>
    <row r="7" spans="1:9" s="1" customFormat="1" x14ac:dyDescent="0.4">
      <c r="A7" s="168" t="s">
        <v>209</v>
      </c>
      <c r="B7" s="177">
        <v>640</v>
      </c>
      <c r="C7" s="176">
        <v>1310</v>
      </c>
      <c r="D7" s="168" t="s">
        <v>208</v>
      </c>
      <c r="E7" s="178">
        <v>126</v>
      </c>
      <c r="F7" s="166">
        <v>222</v>
      </c>
      <c r="G7" s="168" t="s">
        <v>207</v>
      </c>
      <c r="H7" s="170">
        <v>96</v>
      </c>
      <c r="I7" s="166">
        <v>240</v>
      </c>
    </row>
    <row r="8" spans="1:9" s="1" customFormat="1" x14ac:dyDescent="0.4">
      <c r="A8" s="168" t="s">
        <v>206</v>
      </c>
      <c r="B8" s="177">
        <v>597</v>
      </c>
      <c r="C8" s="176">
        <v>1336</v>
      </c>
      <c r="D8" s="168" t="s">
        <v>205</v>
      </c>
      <c r="E8" s="178">
        <v>589</v>
      </c>
      <c r="F8" s="166">
        <v>1305</v>
      </c>
      <c r="G8" s="168" t="s">
        <v>204</v>
      </c>
      <c r="H8" s="170">
        <v>117</v>
      </c>
      <c r="I8" s="166">
        <v>310</v>
      </c>
    </row>
    <row r="9" spans="1:9" s="1" customFormat="1" x14ac:dyDescent="0.4">
      <c r="A9" s="168" t="s">
        <v>203</v>
      </c>
      <c r="B9" s="177">
        <v>1108</v>
      </c>
      <c r="C9" s="176">
        <v>2401</v>
      </c>
      <c r="D9" s="168" t="s">
        <v>202</v>
      </c>
      <c r="E9" s="178">
        <v>384</v>
      </c>
      <c r="F9" s="166">
        <v>832</v>
      </c>
      <c r="G9" s="168" t="s">
        <v>201</v>
      </c>
      <c r="H9" s="170">
        <v>327</v>
      </c>
      <c r="I9" s="166">
        <v>805</v>
      </c>
    </row>
    <row r="10" spans="1:9" s="1" customFormat="1" x14ac:dyDescent="0.4">
      <c r="A10" s="168" t="s">
        <v>200</v>
      </c>
      <c r="B10" s="177">
        <v>674</v>
      </c>
      <c r="C10" s="176">
        <v>1577</v>
      </c>
      <c r="D10" s="168" t="s">
        <v>199</v>
      </c>
      <c r="E10" s="178">
        <v>27</v>
      </c>
      <c r="F10" s="166">
        <v>53</v>
      </c>
      <c r="G10" s="168" t="s">
        <v>198</v>
      </c>
      <c r="H10" s="170">
        <v>313</v>
      </c>
      <c r="I10" s="166">
        <v>890</v>
      </c>
    </row>
    <row r="11" spans="1:9" s="1" customFormat="1" x14ac:dyDescent="0.4">
      <c r="A11" s="168" t="s">
        <v>197</v>
      </c>
      <c r="B11" s="177">
        <v>436</v>
      </c>
      <c r="C11" s="176">
        <v>980</v>
      </c>
      <c r="D11" s="168" t="s">
        <v>196</v>
      </c>
      <c r="E11" s="178">
        <v>66</v>
      </c>
      <c r="F11" s="166">
        <v>160</v>
      </c>
      <c r="G11" s="168" t="s">
        <v>195</v>
      </c>
      <c r="H11" s="170">
        <v>485</v>
      </c>
      <c r="I11" s="166">
        <v>1249</v>
      </c>
    </row>
    <row r="12" spans="1:9" s="1" customFormat="1" x14ac:dyDescent="0.4">
      <c r="A12" s="168" t="s">
        <v>194</v>
      </c>
      <c r="B12" s="177">
        <v>497</v>
      </c>
      <c r="C12" s="176">
        <v>1073</v>
      </c>
      <c r="D12" s="168" t="s">
        <v>193</v>
      </c>
      <c r="E12" s="178">
        <v>141</v>
      </c>
      <c r="F12" s="166">
        <v>332</v>
      </c>
      <c r="G12" s="168" t="s">
        <v>192</v>
      </c>
      <c r="H12" s="170">
        <v>455</v>
      </c>
      <c r="I12" s="166">
        <v>1156</v>
      </c>
    </row>
    <row r="13" spans="1:9" s="1" customFormat="1" x14ac:dyDescent="0.4">
      <c r="A13" s="168" t="s">
        <v>191</v>
      </c>
      <c r="B13" s="177">
        <v>45</v>
      </c>
      <c r="C13" s="176">
        <v>77</v>
      </c>
      <c r="D13" s="168" t="s">
        <v>190</v>
      </c>
      <c r="E13" s="178">
        <v>263</v>
      </c>
      <c r="F13" s="166">
        <v>581</v>
      </c>
      <c r="G13" s="168" t="s">
        <v>189</v>
      </c>
      <c r="H13" s="179">
        <v>197</v>
      </c>
      <c r="I13" s="166">
        <v>424</v>
      </c>
    </row>
    <row r="14" spans="1:9" s="1" customFormat="1" x14ac:dyDescent="0.4">
      <c r="A14" s="168" t="s">
        <v>188</v>
      </c>
      <c r="B14" s="177">
        <v>551</v>
      </c>
      <c r="C14" s="176">
        <v>1209</v>
      </c>
      <c r="D14" s="168" t="s">
        <v>187</v>
      </c>
      <c r="E14" s="178">
        <v>458</v>
      </c>
      <c r="F14" s="166">
        <v>997</v>
      </c>
      <c r="G14" s="168" t="s">
        <v>186</v>
      </c>
      <c r="H14" s="170">
        <v>255</v>
      </c>
      <c r="I14" s="166">
        <v>634</v>
      </c>
    </row>
    <row r="15" spans="1:9" s="1" customFormat="1" x14ac:dyDescent="0.4">
      <c r="A15" s="168" t="s">
        <v>185</v>
      </c>
      <c r="B15" s="177">
        <v>545</v>
      </c>
      <c r="C15" s="176">
        <v>1109</v>
      </c>
      <c r="D15" s="168" t="s">
        <v>184</v>
      </c>
      <c r="E15" s="178">
        <v>159</v>
      </c>
      <c r="F15" s="166">
        <v>365</v>
      </c>
      <c r="G15" s="168" t="s">
        <v>183</v>
      </c>
      <c r="H15" s="170">
        <v>83</v>
      </c>
      <c r="I15" s="166">
        <v>176</v>
      </c>
    </row>
    <row r="16" spans="1:9" s="1" customFormat="1" x14ac:dyDescent="0.4">
      <c r="A16" s="168" t="s">
        <v>182</v>
      </c>
      <c r="B16" s="177">
        <v>392</v>
      </c>
      <c r="C16" s="176">
        <v>804</v>
      </c>
      <c r="D16" s="168" t="s">
        <v>181</v>
      </c>
      <c r="E16" s="167">
        <v>101</v>
      </c>
      <c r="F16" s="166">
        <v>233</v>
      </c>
      <c r="G16" s="168" t="s">
        <v>180</v>
      </c>
      <c r="H16" s="170">
        <v>0</v>
      </c>
      <c r="I16" s="166">
        <v>0</v>
      </c>
    </row>
    <row r="17" spans="1:9" s="1" customFormat="1" x14ac:dyDescent="0.4">
      <c r="A17" s="168" t="s">
        <v>179</v>
      </c>
      <c r="B17" s="177">
        <v>243</v>
      </c>
      <c r="C17" s="176">
        <v>478</v>
      </c>
      <c r="D17" s="168" t="s">
        <v>178</v>
      </c>
      <c r="E17" s="167">
        <v>65</v>
      </c>
      <c r="F17" s="166">
        <v>103</v>
      </c>
      <c r="G17" s="168" t="s">
        <v>177</v>
      </c>
      <c r="H17" s="170">
        <v>608</v>
      </c>
      <c r="I17" s="166">
        <v>1413</v>
      </c>
    </row>
    <row r="18" spans="1:9" s="1" customFormat="1" x14ac:dyDescent="0.4">
      <c r="A18" s="168" t="s">
        <v>176</v>
      </c>
      <c r="B18" s="177">
        <v>449</v>
      </c>
      <c r="C18" s="176">
        <v>886</v>
      </c>
      <c r="D18" s="168" t="s">
        <v>175</v>
      </c>
      <c r="E18" s="167">
        <v>554</v>
      </c>
      <c r="F18" s="166">
        <v>1250</v>
      </c>
      <c r="G18" s="168" t="s">
        <v>174</v>
      </c>
      <c r="H18" s="170">
        <v>94</v>
      </c>
      <c r="I18" s="166">
        <v>205</v>
      </c>
    </row>
    <row r="19" spans="1:9" s="1" customFormat="1" x14ac:dyDescent="0.4">
      <c r="A19" s="168" t="s">
        <v>173</v>
      </c>
      <c r="B19" s="177">
        <v>452</v>
      </c>
      <c r="C19" s="176">
        <v>889</v>
      </c>
      <c r="D19" s="168" t="s">
        <v>172</v>
      </c>
      <c r="E19" s="167">
        <v>10</v>
      </c>
      <c r="F19" s="166">
        <v>19</v>
      </c>
      <c r="G19" s="168" t="s">
        <v>171</v>
      </c>
      <c r="H19" s="170">
        <v>99</v>
      </c>
      <c r="I19" s="166">
        <v>210</v>
      </c>
    </row>
    <row r="20" spans="1:9" s="1" customFormat="1" x14ac:dyDescent="0.4">
      <c r="A20" s="168" t="s">
        <v>170</v>
      </c>
      <c r="B20" s="177">
        <v>638</v>
      </c>
      <c r="C20" s="176">
        <v>1377</v>
      </c>
      <c r="D20" s="168" t="s">
        <v>169</v>
      </c>
      <c r="E20" s="167">
        <v>539</v>
      </c>
      <c r="F20" s="166">
        <v>1229</v>
      </c>
      <c r="G20" s="168" t="s">
        <v>168</v>
      </c>
      <c r="H20" s="170">
        <v>91</v>
      </c>
      <c r="I20" s="166">
        <v>215</v>
      </c>
    </row>
    <row r="21" spans="1:9" s="1" customFormat="1" x14ac:dyDescent="0.4">
      <c r="A21" s="168" t="s">
        <v>167</v>
      </c>
      <c r="B21" s="177">
        <v>548</v>
      </c>
      <c r="C21" s="176">
        <v>1197</v>
      </c>
      <c r="D21" s="168" t="s">
        <v>166</v>
      </c>
      <c r="E21" s="167">
        <v>288</v>
      </c>
      <c r="F21" s="166">
        <v>611</v>
      </c>
      <c r="G21" s="168" t="s">
        <v>165</v>
      </c>
      <c r="H21" s="170">
        <v>196</v>
      </c>
      <c r="I21" s="166">
        <v>378</v>
      </c>
    </row>
    <row r="22" spans="1:9" s="1" customFormat="1" x14ac:dyDescent="0.4">
      <c r="A22" s="168" t="s">
        <v>164</v>
      </c>
      <c r="B22" s="177">
        <v>495</v>
      </c>
      <c r="C22" s="176">
        <v>1174</v>
      </c>
      <c r="D22" s="168" t="s">
        <v>163</v>
      </c>
      <c r="E22" s="167">
        <v>34</v>
      </c>
      <c r="F22" s="166">
        <v>76</v>
      </c>
      <c r="G22" s="168" t="s">
        <v>162</v>
      </c>
      <c r="H22" s="170">
        <v>41</v>
      </c>
      <c r="I22" s="166">
        <v>81</v>
      </c>
    </row>
    <row r="23" spans="1:9" s="1" customFormat="1" x14ac:dyDescent="0.4">
      <c r="A23" s="168" t="s">
        <v>161</v>
      </c>
      <c r="B23" s="177">
        <v>136</v>
      </c>
      <c r="C23" s="176">
        <v>290</v>
      </c>
      <c r="D23" s="168" t="s">
        <v>160</v>
      </c>
      <c r="E23" s="167">
        <v>67</v>
      </c>
      <c r="F23" s="166">
        <v>130</v>
      </c>
      <c r="G23" s="168" t="s">
        <v>159</v>
      </c>
      <c r="H23" s="170">
        <v>162</v>
      </c>
      <c r="I23" s="166">
        <v>346</v>
      </c>
    </row>
    <row r="24" spans="1:9" s="1" customFormat="1" x14ac:dyDescent="0.4">
      <c r="A24" s="168" t="s">
        <v>158</v>
      </c>
      <c r="B24" s="177">
        <v>731</v>
      </c>
      <c r="C24" s="176">
        <v>1421</v>
      </c>
      <c r="D24" s="168" t="s">
        <v>157</v>
      </c>
      <c r="E24" s="167">
        <v>343</v>
      </c>
      <c r="F24" s="166">
        <v>712</v>
      </c>
      <c r="G24" s="168" t="s">
        <v>156</v>
      </c>
      <c r="H24" s="170">
        <v>197</v>
      </c>
      <c r="I24" s="166">
        <v>394</v>
      </c>
    </row>
    <row r="25" spans="1:9" s="1" customFormat="1" x14ac:dyDescent="0.4">
      <c r="A25" s="168" t="s">
        <v>155</v>
      </c>
      <c r="B25" s="177">
        <v>440</v>
      </c>
      <c r="C25" s="176">
        <v>864</v>
      </c>
      <c r="D25" s="168" t="s">
        <v>154</v>
      </c>
      <c r="E25" s="167">
        <v>294</v>
      </c>
      <c r="F25" s="166">
        <v>622</v>
      </c>
      <c r="G25" s="168" t="s">
        <v>153</v>
      </c>
      <c r="H25" s="170">
        <v>210</v>
      </c>
      <c r="I25" s="166">
        <v>449</v>
      </c>
    </row>
    <row r="26" spans="1:9" s="1" customFormat="1" x14ac:dyDescent="0.4">
      <c r="A26" s="168" t="s">
        <v>152</v>
      </c>
      <c r="B26" s="177">
        <v>312</v>
      </c>
      <c r="C26" s="176">
        <v>581</v>
      </c>
      <c r="D26" s="168" t="s">
        <v>151</v>
      </c>
      <c r="E26" s="167">
        <v>171</v>
      </c>
      <c r="F26" s="166">
        <v>402</v>
      </c>
      <c r="G26" s="168" t="s">
        <v>150</v>
      </c>
      <c r="H26" s="170">
        <v>139</v>
      </c>
      <c r="I26" s="166">
        <v>307</v>
      </c>
    </row>
    <row r="27" spans="1:9" s="1" customFormat="1" x14ac:dyDescent="0.4">
      <c r="A27" s="168" t="s">
        <v>149</v>
      </c>
      <c r="B27" s="177">
        <v>245</v>
      </c>
      <c r="C27" s="176">
        <v>483</v>
      </c>
      <c r="D27" s="168" t="s">
        <v>148</v>
      </c>
      <c r="E27" s="167">
        <v>78</v>
      </c>
      <c r="F27" s="166">
        <v>145</v>
      </c>
      <c r="G27" s="168" t="s">
        <v>147</v>
      </c>
      <c r="H27" s="170">
        <v>176</v>
      </c>
      <c r="I27" s="166">
        <v>340</v>
      </c>
    </row>
    <row r="28" spans="1:9" s="1" customFormat="1" x14ac:dyDescent="0.4">
      <c r="A28" s="168" t="s">
        <v>146</v>
      </c>
      <c r="B28" s="177">
        <v>47</v>
      </c>
      <c r="C28" s="176">
        <v>61</v>
      </c>
      <c r="D28" s="168" t="s">
        <v>145</v>
      </c>
      <c r="E28" s="167">
        <v>342</v>
      </c>
      <c r="F28" s="166">
        <v>676</v>
      </c>
      <c r="G28" s="168" t="s">
        <v>144</v>
      </c>
      <c r="H28" s="170">
        <v>132</v>
      </c>
      <c r="I28" s="166">
        <v>265</v>
      </c>
    </row>
    <row r="29" spans="1:9" s="1" customFormat="1" x14ac:dyDescent="0.4">
      <c r="A29" s="168" t="s">
        <v>143</v>
      </c>
      <c r="B29" s="177">
        <v>99</v>
      </c>
      <c r="C29" s="176">
        <v>208</v>
      </c>
      <c r="D29" s="168" t="s">
        <v>142</v>
      </c>
      <c r="E29" s="167">
        <v>156</v>
      </c>
      <c r="F29" s="166">
        <v>368</v>
      </c>
      <c r="G29" s="168" t="s">
        <v>141</v>
      </c>
      <c r="H29" s="170">
        <v>55</v>
      </c>
      <c r="I29" s="166">
        <v>119</v>
      </c>
    </row>
    <row r="30" spans="1:9" s="1" customFormat="1" x14ac:dyDescent="0.4">
      <c r="A30" s="168" t="s">
        <v>140</v>
      </c>
      <c r="B30" s="177">
        <v>577</v>
      </c>
      <c r="C30" s="176">
        <v>1111</v>
      </c>
      <c r="D30" s="168" t="s">
        <v>139</v>
      </c>
      <c r="E30" s="167">
        <v>286</v>
      </c>
      <c r="F30" s="166">
        <v>605</v>
      </c>
      <c r="G30" s="168" t="s">
        <v>138</v>
      </c>
      <c r="H30" s="170">
        <v>190</v>
      </c>
      <c r="I30" s="166">
        <v>448</v>
      </c>
    </row>
    <row r="31" spans="1:9" s="1" customFormat="1" x14ac:dyDescent="0.4">
      <c r="A31" s="168" t="s">
        <v>137</v>
      </c>
      <c r="B31" s="177">
        <v>468</v>
      </c>
      <c r="C31" s="176">
        <v>1065</v>
      </c>
      <c r="D31" s="168" t="s">
        <v>136</v>
      </c>
      <c r="E31" s="167">
        <v>166</v>
      </c>
      <c r="F31" s="166">
        <v>280</v>
      </c>
      <c r="G31" s="168" t="s">
        <v>135</v>
      </c>
      <c r="H31" s="170">
        <v>44</v>
      </c>
      <c r="I31" s="166">
        <v>95</v>
      </c>
    </row>
    <row r="32" spans="1:9" s="1" customFormat="1" x14ac:dyDescent="0.4">
      <c r="A32" s="168" t="s">
        <v>134</v>
      </c>
      <c r="B32" s="177">
        <v>974</v>
      </c>
      <c r="C32" s="176">
        <v>2248</v>
      </c>
      <c r="D32" s="168" t="s">
        <v>133</v>
      </c>
      <c r="E32" s="167">
        <v>31</v>
      </c>
      <c r="F32" s="166">
        <v>61</v>
      </c>
      <c r="G32" s="168" t="s">
        <v>132</v>
      </c>
      <c r="H32" s="170">
        <v>129</v>
      </c>
      <c r="I32" s="166">
        <v>260</v>
      </c>
    </row>
    <row r="33" spans="1:9" s="1" customFormat="1" x14ac:dyDescent="0.4">
      <c r="A33" s="168" t="s">
        <v>131</v>
      </c>
      <c r="B33" s="177">
        <v>422</v>
      </c>
      <c r="C33" s="176">
        <v>852</v>
      </c>
      <c r="D33" s="168" t="s">
        <v>130</v>
      </c>
      <c r="E33" s="167">
        <v>18</v>
      </c>
      <c r="F33" s="166">
        <v>27</v>
      </c>
      <c r="G33" s="168" t="s">
        <v>129</v>
      </c>
      <c r="H33" s="170">
        <v>24</v>
      </c>
      <c r="I33" s="166">
        <v>55</v>
      </c>
    </row>
    <row r="34" spans="1:9" s="1" customFormat="1" x14ac:dyDescent="0.4">
      <c r="A34" s="168" t="s">
        <v>128</v>
      </c>
      <c r="B34" s="177">
        <v>921</v>
      </c>
      <c r="C34" s="176">
        <v>1958</v>
      </c>
      <c r="D34" s="168" t="s">
        <v>127</v>
      </c>
      <c r="E34" s="167">
        <v>17</v>
      </c>
      <c r="F34" s="166">
        <v>39</v>
      </c>
      <c r="G34" s="168" t="s">
        <v>126</v>
      </c>
      <c r="H34" s="170">
        <v>47</v>
      </c>
      <c r="I34" s="166">
        <v>100</v>
      </c>
    </row>
    <row r="35" spans="1:9" s="1" customFormat="1" x14ac:dyDescent="0.4">
      <c r="A35" s="168" t="s">
        <v>125</v>
      </c>
      <c r="B35" s="177">
        <v>377</v>
      </c>
      <c r="C35" s="176">
        <v>811</v>
      </c>
      <c r="D35" s="168" t="s">
        <v>124</v>
      </c>
      <c r="E35" s="167">
        <v>34</v>
      </c>
      <c r="F35" s="166">
        <v>66</v>
      </c>
      <c r="G35" s="168" t="s">
        <v>123</v>
      </c>
      <c r="H35" s="170">
        <v>122</v>
      </c>
      <c r="I35" s="166">
        <v>275</v>
      </c>
    </row>
    <row r="36" spans="1:9" s="1" customFormat="1" x14ac:dyDescent="0.4">
      <c r="A36" s="168" t="s">
        <v>122</v>
      </c>
      <c r="B36" s="177">
        <v>832</v>
      </c>
      <c r="C36" s="176">
        <v>1793</v>
      </c>
      <c r="D36" s="168" t="s">
        <v>121</v>
      </c>
      <c r="E36" s="167">
        <v>26</v>
      </c>
      <c r="F36" s="166">
        <v>53</v>
      </c>
      <c r="G36" s="168" t="s">
        <v>120</v>
      </c>
      <c r="H36" s="170">
        <v>109</v>
      </c>
      <c r="I36" s="166">
        <v>237</v>
      </c>
    </row>
    <row r="37" spans="1:9" s="1" customFormat="1" x14ac:dyDescent="0.4">
      <c r="A37" s="168" t="s">
        <v>119</v>
      </c>
      <c r="B37" s="177">
        <v>627</v>
      </c>
      <c r="C37" s="176">
        <v>1316</v>
      </c>
      <c r="D37" s="168" t="s">
        <v>118</v>
      </c>
      <c r="E37" s="167">
        <v>21</v>
      </c>
      <c r="F37" s="166">
        <v>27</v>
      </c>
      <c r="G37" s="168" t="s">
        <v>117</v>
      </c>
      <c r="H37" s="170">
        <v>68</v>
      </c>
      <c r="I37" s="166">
        <v>142</v>
      </c>
    </row>
    <row r="38" spans="1:9" s="1" customFormat="1" x14ac:dyDescent="0.4">
      <c r="A38" s="168" t="s">
        <v>116</v>
      </c>
      <c r="B38" s="177">
        <v>565</v>
      </c>
      <c r="C38" s="176">
        <v>1262</v>
      </c>
      <c r="D38" s="168" t="s">
        <v>115</v>
      </c>
      <c r="E38" s="167">
        <v>9</v>
      </c>
      <c r="F38" s="166">
        <v>17</v>
      </c>
      <c r="G38" s="168" t="s">
        <v>114</v>
      </c>
      <c r="H38" s="170">
        <v>157</v>
      </c>
      <c r="I38" s="166">
        <v>361</v>
      </c>
    </row>
    <row r="39" spans="1:9" s="1" customFormat="1" x14ac:dyDescent="0.4">
      <c r="A39" s="168" t="s">
        <v>113</v>
      </c>
      <c r="B39" s="177">
        <v>335</v>
      </c>
      <c r="C39" s="176">
        <v>678</v>
      </c>
      <c r="D39" s="168" t="s">
        <v>112</v>
      </c>
      <c r="E39" s="167">
        <v>13</v>
      </c>
      <c r="F39" s="166">
        <v>28</v>
      </c>
      <c r="G39" s="168" t="s">
        <v>111</v>
      </c>
      <c r="H39" s="170">
        <v>104</v>
      </c>
      <c r="I39" s="166">
        <v>202</v>
      </c>
    </row>
    <row r="40" spans="1:9" s="1" customFormat="1" x14ac:dyDescent="0.4">
      <c r="A40" s="168" t="s">
        <v>110</v>
      </c>
      <c r="B40" s="177">
        <v>180</v>
      </c>
      <c r="C40" s="176">
        <v>510</v>
      </c>
      <c r="D40" s="168" t="s">
        <v>109</v>
      </c>
      <c r="E40" s="167">
        <v>9</v>
      </c>
      <c r="F40" s="166">
        <v>19</v>
      </c>
      <c r="G40" s="168" t="s">
        <v>108</v>
      </c>
      <c r="H40" s="170">
        <v>25</v>
      </c>
      <c r="I40" s="166">
        <v>59</v>
      </c>
    </row>
    <row r="41" spans="1:9" s="1" customFormat="1" x14ac:dyDescent="0.4">
      <c r="A41" s="168" t="s">
        <v>107</v>
      </c>
      <c r="B41" s="177">
        <v>247</v>
      </c>
      <c r="C41" s="176">
        <v>496</v>
      </c>
      <c r="D41" s="168" t="s">
        <v>106</v>
      </c>
      <c r="E41" s="167">
        <v>12</v>
      </c>
      <c r="F41" s="166">
        <v>21</v>
      </c>
      <c r="G41" s="168" t="s">
        <v>105</v>
      </c>
      <c r="H41" s="170">
        <v>69</v>
      </c>
      <c r="I41" s="166">
        <v>158</v>
      </c>
    </row>
    <row r="42" spans="1:9" s="1" customFormat="1" x14ac:dyDescent="0.4">
      <c r="A42" s="168" t="s">
        <v>104</v>
      </c>
      <c r="B42" s="177">
        <v>154</v>
      </c>
      <c r="C42" s="176">
        <v>253</v>
      </c>
      <c r="D42" s="168" t="s">
        <v>103</v>
      </c>
      <c r="E42" s="167">
        <v>4</v>
      </c>
      <c r="F42" s="166">
        <v>5</v>
      </c>
      <c r="G42" s="168" t="s">
        <v>102</v>
      </c>
      <c r="H42" s="170">
        <v>307</v>
      </c>
      <c r="I42" s="166">
        <v>646</v>
      </c>
    </row>
    <row r="43" spans="1:9" s="1" customFormat="1" x14ac:dyDescent="0.4">
      <c r="A43" s="168" t="s">
        <v>101</v>
      </c>
      <c r="B43" s="175">
        <v>244</v>
      </c>
      <c r="C43" s="174">
        <v>322</v>
      </c>
      <c r="D43" s="168" t="s">
        <v>100</v>
      </c>
      <c r="E43" s="167">
        <v>4</v>
      </c>
      <c r="F43" s="166">
        <v>6</v>
      </c>
      <c r="G43" s="168" t="s">
        <v>99</v>
      </c>
      <c r="H43" s="170">
        <v>48</v>
      </c>
      <c r="I43" s="166">
        <v>115</v>
      </c>
    </row>
    <row r="44" spans="1:9" s="1" customFormat="1" x14ac:dyDescent="0.4">
      <c r="A44" s="173"/>
      <c r="B44" s="172"/>
      <c r="C44" s="172"/>
      <c r="D44" s="168" t="s">
        <v>98</v>
      </c>
      <c r="E44" s="167">
        <v>7</v>
      </c>
      <c r="F44" s="166">
        <v>11</v>
      </c>
      <c r="G44" s="171" t="s">
        <v>97</v>
      </c>
      <c r="H44" s="170">
        <v>103</v>
      </c>
      <c r="I44" s="166">
        <v>255</v>
      </c>
    </row>
    <row r="45" spans="1:9" s="1" customFormat="1" x14ac:dyDescent="0.4">
      <c r="A45" s="169"/>
      <c r="B45" s="163"/>
      <c r="C45" s="163"/>
      <c r="D45" s="171" t="s">
        <v>96</v>
      </c>
      <c r="E45" s="167">
        <v>11</v>
      </c>
      <c r="F45" s="166">
        <v>14</v>
      </c>
      <c r="G45" s="168" t="s">
        <v>95</v>
      </c>
      <c r="H45" s="170">
        <v>49</v>
      </c>
      <c r="I45" s="166">
        <v>132</v>
      </c>
    </row>
    <row r="46" spans="1:9" s="1" customFormat="1" x14ac:dyDescent="0.4">
      <c r="A46" s="169"/>
      <c r="B46" s="163"/>
      <c r="C46" s="163"/>
      <c r="D46" s="168" t="s">
        <v>94</v>
      </c>
      <c r="E46" s="167">
        <v>17</v>
      </c>
      <c r="F46" s="166">
        <v>35</v>
      </c>
      <c r="G46" s="168" t="s">
        <v>93</v>
      </c>
      <c r="H46" s="170">
        <v>89</v>
      </c>
      <c r="I46" s="166">
        <v>220</v>
      </c>
    </row>
    <row r="47" spans="1:9" s="1" customFormat="1" x14ac:dyDescent="0.4">
      <c r="A47" s="169"/>
      <c r="B47" s="163"/>
      <c r="C47" s="163"/>
      <c r="D47" s="168" t="s">
        <v>92</v>
      </c>
      <c r="E47" s="167">
        <v>13</v>
      </c>
      <c r="F47" s="166">
        <v>27</v>
      </c>
      <c r="G47" s="168" t="s">
        <v>91</v>
      </c>
      <c r="H47" s="170">
        <v>95</v>
      </c>
      <c r="I47" s="166">
        <v>296</v>
      </c>
    </row>
    <row r="48" spans="1:9" s="1" customFormat="1" x14ac:dyDescent="0.4">
      <c r="A48" s="169"/>
      <c r="B48" s="163"/>
      <c r="C48" s="163"/>
      <c r="D48" s="168" t="s">
        <v>90</v>
      </c>
      <c r="E48" s="167">
        <v>13</v>
      </c>
      <c r="F48" s="166">
        <v>21</v>
      </c>
      <c r="G48" s="168" t="s">
        <v>89</v>
      </c>
      <c r="H48" s="170">
        <v>83</v>
      </c>
      <c r="I48" s="166">
        <v>204</v>
      </c>
    </row>
    <row r="49" spans="1:11" s="1" customFormat="1" x14ac:dyDescent="0.4">
      <c r="A49" s="169"/>
      <c r="B49" s="163"/>
      <c r="C49" s="163"/>
      <c r="D49" s="168" t="s">
        <v>88</v>
      </c>
      <c r="E49" s="167">
        <v>4</v>
      </c>
      <c r="F49" s="166">
        <v>7</v>
      </c>
      <c r="G49" s="92" t="s">
        <v>87</v>
      </c>
      <c r="H49" s="170">
        <v>282</v>
      </c>
      <c r="I49" s="166">
        <v>285</v>
      </c>
    </row>
    <row r="50" spans="1:11" s="1" customFormat="1" x14ac:dyDescent="0.4">
      <c r="A50" s="169"/>
      <c r="B50" s="163"/>
      <c r="C50" s="163"/>
      <c r="D50" s="168" t="s">
        <v>86</v>
      </c>
      <c r="E50" s="167">
        <v>2</v>
      </c>
      <c r="F50" s="166">
        <v>3</v>
      </c>
      <c r="G50" s="92"/>
      <c r="H50" s="163"/>
      <c r="I50" s="163"/>
    </row>
    <row r="51" spans="1:11" s="1" customFormat="1" x14ac:dyDescent="0.4">
      <c r="A51" s="169"/>
      <c r="B51" s="163"/>
      <c r="C51" s="163"/>
      <c r="D51" s="168" t="s">
        <v>85</v>
      </c>
      <c r="E51" s="167">
        <v>12</v>
      </c>
      <c r="F51" s="166">
        <v>18</v>
      </c>
      <c r="G51" s="92"/>
      <c r="H51" s="163"/>
      <c r="I51" s="163"/>
    </row>
    <row r="52" spans="1:11" s="1" customFormat="1" x14ac:dyDescent="0.4">
      <c r="A52" s="169"/>
      <c r="B52" s="163"/>
      <c r="C52" s="163"/>
      <c r="D52" s="168" t="s">
        <v>84</v>
      </c>
      <c r="E52" s="167">
        <v>43</v>
      </c>
      <c r="F52" s="166">
        <v>99</v>
      </c>
      <c r="G52" s="92"/>
      <c r="H52" s="163"/>
      <c r="I52" s="163"/>
    </row>
    <row r="53" spans="1:11" s="1" customFormat="1" x14ac:dyDescent="0.4">
      <c r="A53" s="169"/>
      <c r="B53" s="163"/>
      <c r="C53" s="163"/>
      <c r="D53" s="168" t="s">
        <v>83</v>
      </c>
      <c r="E53" s="167">
        <v>44</v>
      </c>
      <c r="F53" s="166">
        <v>98</v>
      </c>
      <c r="G53" s="92"/>
      <c r="H53" s="163"/>
      <c r="I53" s="163"/>
    </row>
    <row r="54" spans="1:11" s="1" customFormat="1" x14ac:dyDescent="0.4">
      <c r="A54" s="169"/>
      <c r="B54" s="163"/>
      <c r="C54" s="163"/>
      <c r="D54" s="168" t="s">
        <v>82</v>
      </c>
      <c r="E54" s="167">
        <v>49</v>
      </c>
      <c r="F54" s="166">
        <v>89</v>
      </c>
      <c r="G54" s="92"/>
      <c r="H54" s="163"/>
      <c r="I54" s="163"/>
    </row>
    <row r="55" spans="1:11" s="1" customFormat="1" x14ac:dyDescent="0.4">
      <c r="A55" s="169"/>
      <c r="B55" s="163"/>
      <c r="C55" s="163"/>
      <c r="D55" s="168" t="s">
        <v>81</v>
      </c>
      <c r="E55" s="167">
        <v>3</v>
      </c>
      <c r="F55" s="166">
        <v>5</v>
      </c>
      <c r="G55" s="92"/>
      <c r="H55" s="163"/>
      <c r="I55" s="163"/>
    </row>
    <row r="56" spans="1:11" s="1" customFormat="1" x14ac:dyDescent="0.4">
      <c r="A56" s="165" t="s">
        <v>69</v>
      </c>
      <c r="B56" s="163">
        <f>SUM(B4:B55)</f>
        <v>18559</v>
      </c>
      <c r="C56" s="163">
        <f>SUM(C4:C55)</f>
        <v>39315</v>
      </c>
      <c r="D56" s="164" t="s">
        <v>69</v>
      </c>
      <c r="E56" s="163">
        <f>SUM(E4:E55)</f>
        <v>8925</v>
      </c>
      <c r="F56" s="163">
        <f>SUM(F4:F55)</f>
        <v>19214</v>
      </c>
      <c r="G56" s="164" t="s">
        <v>69</v>
      </c>
      <c r="H56" s="163">
        <f>SUM(H4:H55)</f>
        <v>7690</v>
      </c>
      <c r="I56" s="163">
        <f>SUM(I4:I55)</f>
        <v>17442</v>
      </c>
      <c r="K56" s="158"/>
    </row>
    <row r="57" spans="1:11" s="1" customFormat="1" x14ac:dyDescent="0.4">
      <c r="A57" s="162"/>
      <c r="B57" s="161"/>
      <c r="C57" s="161"/>
      <c r="D57" s="161"/>
      <c r="E57" s="161"/>
      <c r="F57" s="161"/>
      <c r="G57" s="161"/>
      <c r="H57" s="160" t="s">
        <v>0</v>
      </c>
      <c r="I57" s="160"/>
    </row>
    <row r="59" spans="1:11" s="1" customFormat="1" x14ac:dyDescent="0.4">
      <c r="A59" s="3"/>
      <c r="B59" s="157"/>
      <c r="C59" s="157"/>
      <c r="D59" s="157"/>
      <c r="E59" s="157"/>
      <c r="F59" s="157"/>
      <c r="G59" s="157"/>
      <c r="H59" s="157"/>
      <c r="I59" s="157"/>
      <c r="J59" s="159"/>
    </row>
    <row r="60" spans="1:11" s="1" customFormat="1" x14ac:dyDescent="0.4">
      <c r="A60" s="156"/>
      <c r="G60" s="158"/>
      <c r="H60" s="158"/>
    </row>
    <row r="61" spans="1:11" s="1" customFormat="1" x14ac:dyDescent="0.4">
      <c r="A61" s="3"/>
      <c r="B61" s="157"/>
      <c r="C61" s="157"/>
      <c r="D61" s="157"/>
      <c r="E61" s="157"/>
      <c r="F61" s="157"/>
      <c r="G61" s="157"/>
      <c r="H61" s="157"/>
      <c r="I61" s="157"/>
    </row>
  </sheetData>
  <mergeCells count="12">
    <mergeCell ref="E2:E3"/>
    <mergeCell ref="F2:F3"/>
    <mergeCell ref="G2:G3"/>
    <mergeCell ref="H2:H3"/>
    <mergeCell ref="I2:I3"/>
    <mergeCell ref="H57:I57"/>
    <mergeCell ref="A59:I59"/>
    <mergeCell ref="A61:I61"/>
    <mergeCell ref="A2:A3"/>
    <mergeCell ref="B2:B3"/>
    <mergeCell ref="C2:C3"/>
    <mergeCell ref="D2:D3"/>
  </mergeCells>
  <phoneticPr fontId="3"/>
  <pageMargins left="0.59055118110236227" right="0.19685039370078741" top="0.74803149606299213" bottom="0.27559055118110237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7"/>
  <dimension ref="A1:BR40"/>
  <sheetViews>
    <sheetView showGridLines="0" zoomScaleNormal="100" zoomScaleSheetLayoutView="100" workbookViewId="0"/>
  </sheetViews>
  <sheetFormatPr defaultRowHeight="16.5" customHeight="1" x14ac:dyDescent="0.15"/>
  <cols>
    <col min="1" max="1" width="7.625" style="191" customWidth="1"/>
    <col min="2" max="2" width="11.375" style="195" customWidth="1"/>
    <col min="3" max="14" width="6.375" style="193" customWidth="1"/>
    <col min="15" max="15" width="7.625" style="193" customWidth="1"/>
    <col min="16" max="16" width="11.25" style="193" customWidth="1"/>
    <col min="17" max="28" width="6.375" style="193" customWidth="1"/>
    <col min="29" max="29" width="7.625" style="193" customWidth="1"/>
    <col min="30" max="30" width="11.25" style="193" customWidth="1"/>
    <col min="31" max="39" width="6.375" style="193" customWidth="1"/>
    <col min="40" max="42" width="6.375" style="194" customWidth="1"/>
    <col min="43" max="43" width="7.625" style="193" customWidth="1"/>
    <col min="44" max="44" width="11.25" style="193" customWidth="1"/>
    <col min="45" max="56" width="6.375" style="192" customWidth="1"/>
    <col min="57" max="57" width="7.625" style="193" customWidth="1"/>
    <col min="58" max="58" width="11.25" style="193" customWidth="1"/>
    <col min="59" max="70" width="6.375" style="192" customWidth="1"/>
    <col min="71" max="71" width="7.625" style="191" customWidth="1"/>
    <col min="72" max="72" width="11.25" style="191" customWidth="1"/>
    <col min="73" max="84" width="6.375" style="191" customWidth="1"/>
    <col min="85" max="256" width="9" style="191"/>
    <col min="257" max="257" width="7.625" style="191" customWidth="1"/>
    <col min="258" max="258" width="11.375" style="191" customWidth="1"/>
    <col min="259" max="270" width="6.375" style="191" customWidth="1"/>
    <col min="271" max="271" width="7.625" style="191" customWidth="1"/>
    <col min="272" max="272" width="11.25" style="191" customWidth="1"/>
    <col min="273" max="284" width="6.375" style="191" customWidth="1"/>
    <col min="285" max="285" width="7.625" style="191" customWidth="1"/>
    <col min="286" max="286" width="11.25" style="191" customWidth="1"/>
    <col min="287" max="298" width="6.375" style="191" customWidth="1"/>
    <col min="299" max="299" width="7.625" style="191" customWidth="1"/>
    <col min="300" max="300" width="11.25" style="191" customWidth="1"/>
    <col min="301" max="312" width="6.375" style="191" customWidth="1"/>
    <col min="313" max="313" width="7.625" style="191" customWidth="1"/>
    <col min="314" max="314" width="11.25" style="191" customWidth="1"/>
    <col min="315" max="326" width="6.375" style="191" customWidth="1"/>
    <col min="327" max="327" width="7.625" style="191" customWidth="1"/>
    <col min="328" max="328" width="11.25" style="191" customWidth="1"/>
    <col min="329" max="340" width="6.375" style="191" customWidth="1"/>
    <col min="341" max="512" width="9" style="191"/>
    <col min="513" max="513" width="7.625" style="191" customWidth="1"/>
    <col min="514" max="514" width="11.375" style="191" customWidth="1"/>
    <col min="515" max="526" width="6.375" style="191" customWidth="1"/>
    <col min="527" max="527" width="7.625" style="191" customWidth="1"/>
    <col min="528" max="528" width="11.25" style="191" customWidth="1"/>
    <col min="529" max="540" width="6.375" style="191" customWidth="1"/>
    <col min="541" max="541" width="7.625" style="191" customWidth="1"/>
    <col min="542" max="542" width="11.25" style="191" customWidth="1"/>
    <col min="543" max="554" width="6.375" style="191" customWidth="1"/>
    <col min="555" max="555" width="7.625" style="191" customWidth="1"/>
    <col min="556" max="556" width="11.25" style="191" customWidth="1"/>
    <col min="557" max="568" width="6.375" style="191" customWidth="1"/>
    <col min="569" max="569" width="7.625" style="191" customWidth="1"/>
    <col min="570" max="570" width="11.25" style="191" customWidth="1"/>
    <col min="571" max="582" width="6.375" style="191" customWidth="1"/>
    <col min="583" max="583" width="7.625" style="191" customWidth="1"/>
    <col min="584" max="584" width="11.25" style="191" customWidth="1"/>
    <col min="585" max="596" width="6.375" style="191" customWidth="1"/>
    <col min="597" max="768" width="9" style="191"/>
    <col min="769" max="769" width="7.625" style="191" customWidth="1"/>
    <col min="770" max="770" width="11.375" style="191" customWidth="1"/>
    <col min="771" max="782" width="6.375" style="191" customWidth="1"/>
    <col min="783" max="783" width="7.625" style="191" customWidth="1"/>
    <col min="784" max="784" width="11.25" style="191" customWidth="1"/>
    <col min="785" max="796" width="6.375" style="191" customWidth="1"/>
    <col min="797" max="797" width="7.625" style="191" customWidth="1"/>
    <col min="798" max="798" width="11.25" style="191" customWidth="1"/>
    <col min="799" max="810" width="6.375" style="191" customWidth="1"/>
    <col min="811" max="811" width="7.625" style="191" customWidth="1"/>
    <col min="812" max="812" width="11.25" style="191" customWidth="1"/>
    <col min="813" max="824" width="6.375" style="191" customWidth="1"/>
    <col min="825" max="825" width="7.625" style="191" customWidth="1"/>
    <col min="826" max="826" width="11.25" style="191" customWidth="1"/>
    <col min="827" max="838" width="6.375" style="191" customWidth="1"/>
    <col min="839" max="839" width="7.625" style="191" customWidth="1"/>
    <col min="840" max="840" width="11.25" style="191" customWidth="1"/>
    <col min="841" max="852" width="6.375" style="191" customWidth="1"/>
    <col min="853" max="1024" width="9" style="191"/>
    <col min="1025" max="1025" width="7.625" style="191" customWidth="1"/>
    <col min="1026" max="1026" width="11.375" style="191" customWidth="1"/>
    <col min="1027" max="1038" width="6.375" style="191" customWidth="1"/>
    <col min="1039" max="1039" width="7.625" style="191" customWidth="1"/>
    <col min="1040" max="1040" width="11.25" style="191" customWidth="1"/>
    <col min="1041" max="1052" width="6.375" style="191" customWidth="1"/>
    <col min="1053" max="1053" width="7.625" style="191" customWidth="1"/>
    <col min="1054" max="1054" width="11.25" style="191" customWidth="1"/>
    <col min="1055" max="1066" width="6.375" style="191" customWidth="1"/>
    <col min="1067" max="1067" width="7.625" style="191" customWidth="1"/>
    <col min="1068" max="1068" width="11.25" style="191" customWidth="1"/>
    <col min="1069" max="1080" width="6.375" style="191" customWidth="1"/>
    <col min="1081" max="1081" width="7.625" style="191" customWidth="1"/>
    <col min="1082" max="1082" width="11.25" style="191" customWidth="1"/>
    <col min="1083" max="1094" width="6.375" style="191" customWidth="1"/>
    <col min="1095" max="1095" width="7.625" style="191" customWidth="1"/>
    <col min="1096" max="1096" width="11.25" style="191" customWidth="1"/>
    <col min="1097" max="1108" width="6.375" style="191" customWidth="1"/>
    <col min="1109" max="1280" width="9" style="191"/>
    <col min="1281" max="1281" width="7.625" style="191" customWidth="1"/>
    <col min="1282" max="1282" width="11.375" style="191" customWidth="1"/>
    <col min="1283" max="1294" width="6.375" style="191" customWidth="1"/>
    <col min="1295" max="1295" width="7.625" style="191" customWidth="1"/>
    <col min="1296" max="1296" width="11.25" style="191" customWidth="1"/>
    <col min="1297" max="1308" width="6.375" style="191" customWidth="1"/>
    <col min="1309" max="1309" width="7.625" style="191" customWidth="1"/>
    <col min="1310" max="1310" width="11.25" style="191" customWidth="1"/>
    <col min="1311" max="1322" width="6.375" style="191" customWidth="1"/>
    <col min="1323" max="1323" width="7.625" style="191" customWidth="1"/>
    <col min="1324" max="1324" width="11.25" style="191" customWidth="1"/>
    <col min="1325" max="1336" width="6.375" style="191" customWidth="1"/>
    <col min="1337" max="1337" width="7.625" style="191" customWidth="1"/>
    <col min="1338" max="1338" width="11.25" style="191" customWidth="1"/>
    <col min="1339" max="1350" width="6.375" style="191" customWidth="1"/>
    <col min="1351" max="1351" width="7.625" style="191" customWidth="1"/>
    <col min="1352" max="1352" width="11.25" style="191" customWidth="1"/>
    <col min="1353" max="1364" width="6.375" style="191" customWidth="1"/>
    <col min="1365" max="1536" width="9" style="191"/>
    <col min="1537" max="1537" width="7.625" style="191" customWidth="1"/>
    <col min="1538" max="1538" width="11.375" style="191" customWidth="1"/>
    <col min="1539" max="1550" width="6.375" style="191" customWidth="1"/>
    <col min="1551" max="1551" width="7.625" style="191" customWidth="1"/>
    <col min="1552" max="1552" width="11.25" style="191" customWidth="1"/>
    <col min="1553" max="1564" width="6.375" style="191" customWidth="1"/>
    <col min="1565" max="1565" width="7.625" style="191" customWidth="1"/>
    <col min="1566" max="1566" width="11.25" style="191" customWidth="1"/>
    <col min="1567" max="1578" width="6.375" style="191" customWidth="1"/>
    <col min="1579" max="1579" width="7.625" style="191" customWidth="1"/>
    <col min="1580" max="1580" width="11.25" style="191" customWidth="1"/>
    <col min="1581" max="1592" width="6.375" style="191" customWidth="1"/>
    <col min="1593" max="1593" width="7.625" style="191" customWidth="1"/>
    <col min="1594" max="1594" width="11.25" style="191" customWidth="1"/>
    <col min="1595" max="1606" width="6.375" style="191" customWidth="1"/>
    <col min="1607" max="1607" width="7.625" style="191" customWidth="1"/>
    <col min="1608" max="1608" width="11.25" style="191" customWidth="1"/>
    <col min="1609" max="1620" width="6.375" style="191" customWidth="1"/>
    <col min="1621" max="1792" width="9" style="191"/>
    <col min="1793" max="1793" width="7.625" style="191" customWidth="1"/>
    <col min="1794" max="1794" width="11.375" style="191" customWidth="1"/>
    <col min="1795" max="1806" width="6.375" style="191" customWidth="1"/>
    <col min="1807" max="1807" width="7.625" style="191" customWidth="1"/>
    <col min="1808" max="1808" width="11.25" style="191" customWidth="1"/>
    <col min="1809" max="1820" width="6.375" style="191" customWidth="1"/>
    <col min="1821" max="1821" width="7.625" style="191" customWidth="1"/>
    <col min="1822" max="1822" width="11.25" style="191" customWidth="1"/>
    <col min="1823" max="1834" width="6.375" style="191" customWidth="1"/>
    <col min="1835" max="1835" width="7.625" style="191" customWidth="1"/>
    <col min="1836" max="1836" width="11.25" style="191" customWidth="1"/>
    <col min="1837" max="1848" width="6.375" style="191" customWidth="1"/>
    <col min="1849" max="1849" width="7.625" style="191" customWidth="1"/>
    <col min="1850" max="1850" width="11.25" style="191" customWidth="1"/>
    <col min="1851" max="1862" width="6.375" style="191" customWidth="1"/>
    <col min="1863" max="1863" width="7.625" style="191" customWidth="1"/>
    <col min="1864" max="1864" width="11.25" style="191" customWidth="1"/>
    <col min="1865" max="1876" width="6.375" style="191" customWidth="1"/>
    <col min="1877" max="2048" width="9" style="191"/>
    <col min="2049" max="2049" width="7.625" style="191" customWidth="1"/>
    <col min="2050" max="2050" width="11.375" style="191" customWidth="1"/>
    <col min="2051" max="2062" width="6.375" style="191" customWidth="1"/>
    <col min="2063" max="2063" width="7.625" style="191" customWidth="1"/>
    <col min="2064" max="2064" width="11.25" style="191" customWidth="1"/>
    <col min="2065" max="2076" width="6.375" style="191" customWidth="1"/>
    <col min="2077" max="2077" width="7.625" style="191" customWidth="1"/>
    <col min="2078" max="2078" width="11.25" style="191" customWidth="1"/>
    <col min="2079" max="2090" width="6.375" style="191" customWidth="1"/>
    <col min="2091" max="2091" width="7.625" style="191" customWidth="1"/>
    <col min="2092" max="2092" width="11.25" style="191" customWidth="1"/>
    <col min="2093" max="2104" width="6.375" style="191" customWidth="1"/>
    <col min="2105" max="2105" width="7.625" style="191" customWidth="1"/>
    <col min="2106" max="2106" width="11.25" style="191" customWidth="1"/>
    <col min="2107" max="2118" width="6.375" style="191" customWidth="1"/>
    <col min="2119" max="2119" width="7.625" style="191" customWidth="1"/>
    <col min="2120" max="2120" width="11.25" style="191" customWidth="1"/>
    <col min="2121" max="2132" width="6.375" style="191" customWidth="1"/>
    <col min="2133" max="2304" width="9" style="191"/>
    <col min="2305" max="2305" width="7.625" style="191" customWidth="1"/>
    <col min="2306" max="2306" width="11.375" style="191" customWidth="1"/>
    <col min="2307" max="2318" width="6.375" style="191" customWidth="1"/>
    <col min="2319" max="2319" width="7.625" style="191" customWidth="1"/>
    <col min="2320" max="2320" width="11.25" style="191" customWidth="1"/>
    <col min="2321" max="2332" width="6.375" style="191" customWidth="1"/>
    <col min="2333" max="2333" width="7.625" style="191" customWidth="1"/>
    <col min="2334" max="2334" width="11.25" style="191" customWidth="1"/>
    <col min="2335" max="2346" width="6.375" style="191" customWidth="1"/>
    <col min="2347" max="2347" width="7.625" style="191" customWidth="1"/>
    <col min="2348" max="2348" width="11.25" style="191" customWidth="1"/>
    <col min="2349" max="2360" width="6.375" style="191" customWidth="1"/>
    <col min="2361" max="2361" width="7.625" style="191" customWidth="1"/>
    <col min="2362" max="2362" width="11.25" style="191" customWidth="1"/>
    <col min="2363" max="2374" width="6.375" style="191" customWidth="1"/>
    <col min="2375" max="2375" width="7.625" style="191" customWidth="1"/>
    <col min="2376" max="2376" width="11.25" style="191" customWidth="1"/>
    <col min="2377" max="2388" width="6.375" style="191" customWidth="1"/>
    <col min="2389" max="2560" width="9" style="191"/>
    <col min="2561" max="2561" width="7.625" style="191" customWidth="1"/>
    <col min="2562" max="2562" width="11.375" style="191" customWidth="1"/>
    <col min="2563" max="2574" width="6.375" style="191" customWidth="1"/>
    <col min="2575" max="2575" width="7.625" style="191" customWidth="1"/>
    <col min="2576" max="2576" width="11.25" style="191" customWidth="1"/>
    <col min="2577" max="2588" width="6.375" style="191" customWidth="1"/>
    <col min="2589" max="2589" width="7.625" style="191" customWidth="1"/>
    <col min="2590" max="2590" width="11.25" style="191" customWidth="1"/>
    <col min="2591" max="2602" width="6.375" style="191" customWidth="1"/>
    <col min="2603" max="2603" width="7.625" style="191" customWidth="1"/>
    <col min="2604" max="2604" width="11.25" style="191" customWidth="1"/>
    <col min="2605" max="2616" width="6.375" style="191" customWidth="1"/>
    <col min="2617" max="2617" width="7.625" style="191" customWidth="1"/>
    <col min="2618" max="2618" width="11.25" style="191" customWidth="1"/>
    <col min="2619" max="2630" width="6.375" style="191" customWidth="1"/>
    <col min="2631" max="2631" width="7.625" style="191" customWidth="1"/>
    <col min="2632" max="2632" width="11.25" style="191" customWidth="1"/>
    <col min="2633" max="2644" width="6.375" style="191" customWidth="1"/>
    <col min="2645" max="2816" width="9" style="191"/>
    <col min="2817" max="2817" width="7.625" style="191" customWidth="1"/>
    <col min="2818" max="2818" width="11.375" style="191" customWidth="1"/>
    <col min="2819" max="2830" width="6.375" style="191" customWidth="1"/>
    <col min="2831" max="2831" width="7.625" style="191" customWidth="1"/>
    <col min="2832" max="2832" width="11.25" style="191" customWidth="1"/>
    <col min="2833" max="2844" width="6.375" style="191" customWidth="1"/>
    <col min="2845" max="2845" width="7.625" style="191" customWidth="1"/>
    <col min="2846" max="2846" width="11.25" style="191" customWidth="1"/>
    <col min="2847" max="2858" width="6.375" style="191" customWidth="1"/>
    <col min="2859" max="2859" width="7.625" style="191" customWidth="1"/>
    <col min="2860" max="2860" width="11.25" style="191" customWidth="1"/>
    <col min="2861" max="2872" width="6.375" style="191" customWidth="1"/>
    <col min="2873" max="2873" width="7.625" style="191" customWidth="1"/>
    <col min="2874" max="2874" width="11.25" style="191" customWidth="1"/>
    <col min="2875" max="2886" width="6.375" style="191" customWidth="1"/>
    <col min="2887" max="2887" width="7.625" style="191" customWidth="1"/>
    <col min="2888" max="2888" width="11.25" style="191" customWidth="1"/>
    <col min="2889" max="2900" width="6.375" style="191" customWidth="1"/>
    <col min="2901" max="3072" width="9" style="191"/>
    <col min="3073" max="3073" width="7.625" style="191" customWidth="1"/>
    <col min="3074" max="3074" width="11.375" style="191" customWidth="1"/>
    <col min="3075" max="3086" width="6.375" style="191" customWidth="1"/>
    <col min="3087" max="3087" width="7.625" style="191" customWidth="1"/>
    <col min="3088" max="3088" width="11.25" style="191" customWidth="1"/>
    <col min="3089" max="3100" width="6.375" style="191" customWidth="1"/>
    <col min="3101" max="3101" width="7.625" style="191" customWidth="1"/>
    <col min="3102" max="3102" width="11.25" style="191" customWidth="1"/>
    <col min="3103" max="3114" width="6.375" style="191" customWidth="1"/>
    <col min="3115" max="3115" width="7.625" style="191" customWidth="1"/>
    <col min="3116" max="3116" width="11.25" style="191" customWidth="1"/>
    <col min="3117" max="3128" width="6.375" style="191" customWidth="1"/>
    <col min="3129" max="3129" width="7.625" style="191" customWidth="1"/>
    <col min="3130" max="3130" width="11.25" style="191" customWidth="1"/>
    <col min="3131" max="3142" width="6.375" style="191" customWidth="1"/>
    <col min="3143" max="3143" width="7.625" style="191" customWidth="1"/>
    <col min="3144" max="3144" width="11.25" style="191" customWidth="1"/>
    <col min="3145" max="3156" width="6.375" style="191" customWidth="1"/>
    <col min="3157" max="3328" width="9" style="191"/>
    <col min="3329" max="3329" width="7.625" style="191" customWidth="1"/>
    <col min="3330" max="3330" width="11.375" style="191" customWidth="1"/>
    <col min="3331" max="3342" width="6.375" style="191" customWidth="1"/>
    <col min="3343" max="3343" width="7.625" style="191" customWidth="1"/>
    <col min="3344" max="3344" width="11.25" style="191" customWidth="1"/>
    <col min="3345" max="3356" width="6.375" style="191" customWidth="1"/>
    <col min="3357" max="3357" width="7.625" style="191" customWidth="1"/>
    <col min="3358" max="3358" width="11.25" style="191" customWidth="1"/>
    <col min="3359" max="3370" width="6.375" style="191" customWidth="1"/>
    <col min="3371" max="3371" width="7.625" style="191" customWidth="1"/>
    <col min="3372" max="3372" width="11.25" style="191" customWidth="1"/>
    <col min="3373" max="3384" width="6.375" style="191" customWidth="1"/>
    <col min="3385" max="3385" width="7.625" style="191" customWidth="1"/>
    <col min="3386" max="3386" width="11.25" style="191" customWidth="1"/>
    <col min="3387" max="3398" width="6.375" style="191" customWidth="1"/>
    <col min="3399" max="3399" width="7.625" style="191" customWidth="1"/>
    <col min="3400" max="3400" width="11.25" style="191" customWidth="1"/>
    <col min="3401" max="3412" width="6.375" style="191" customWidth="1"/>
    <col min="3413" max="3584" width="9" style="191"/>
    <col min="3585" max="3585" width="7.625" style="191" customWidth="1"/>
    <col min="3586" max="3586" width="11.375" style="191" customWidth="1"/>
    <col min="3587" max="3598" width="6.375" style="191" customWidth="1"/>
    <col min="3599" max="3599" width="7.625" style="191" customWidth="1"/>
    <col min="3600" max="3600" width="11.25" style="191" customWidth="1"/>
    <col min="3601" max="3612" width="6.375" style="191" customWidth="1"/>
    <col min="3613" max="3613" width="7.625" style="191" customWidth="1"/>
    <col min="3614" max="3614" width="11.25" style="191" customWidth="1"/>
    <col min="3615" max="3626" width="6.375" style="191" customWidth="1"/>
    <col min="3627" max="3627" width="7.625" style="191" customWidth="1"/>
    <col min="3628" max="3628" width="11.25" style="191" customWidth="1"/>
    <col min="3629" max="3640" width="6.375" style="191" customWidth="1"/>
    <col min="3641" max="3641" width="7.625" style="191" customWidth="1"/>
    <col min="3642" max="3642" width="11.25" style="191" customWidth="1"/>
    <col min="3643" max="3654" width="6.375" style="191" customWidth="1"/>
    <col min="3655" max="3655" width="7.625" style="191" customWidth="1"/>
    <col min="3656" max="3656" width="11.25" style="191" customWidth="1"/>
    <col min="3657" max="3668" width="6.375" style="191" customWidth="1"/>
    <col min="3669" max="3840" width="9" style="191"/>
    <col min="3841" max="3841" width="7.625" style="191" customWidth="1"/>
    <col min="3842" max="3842" width="11.375" style="191" customWidth="1"/>
    <col min="3843" max="3854" width="6.375" style="191" customWidth="1"/>
    <col min="3855" max="3855" width="7.625" style="191" customWidth="1"/>
    <col min="3856" max="3856" width="11.25" style="191" customWidth="1"/>
    <col min="3857" max="3868" width="6.375" style="191" customWidth="1"/>
    <col min="3869" max="3869" width="7.625" style="191" customWidth="1"/>
    <col min="3870" max="3870" width="11.25" style="191" customWidth="1"/>
    <col min="3871" max="3882" width="6.375" style="191" customWidth="1"/>
    <col min="3883" max="3883" width="7.625" style="191" customWidth="1"/>
    <col min="3884" max="3884" width="11.25" style="191" customWidth="1"/>
    <col min="3885" max="3896" width="6.375" style="191" customWidth="1"/>
    <col min="3897" max="3897" width="7.625" style="191" customWidth="1"/>
    <col min="3898" max="3898" width="11.25" style="191" customWidth="1"/>
    <col min="3899" max="3910" width="6.375" style="191" customWidth="1"/>
    <col min="3911" max="3911" width="7.625" style="191" customWidth="1"/>
    <col min="3912" max="3912" width="11.25" style="191" customWidth="1"/>
    <col min="3913" max="3924" width="6.375" style="191" customWidth="1"/>
    <col min="3925" max="4096" width="9" style="191"/>
    <col min="4097" max="4097" width="7.625" style="191" customWidth="1"/>
    <col min="4098" max="4098" width="11.375" style="191" customWidth="1"/>
    <col min="4099" max="4110" width="6.375" style="191" customWidth="1"/>
    <col min="4111" max="4111" width="7.625" style="191" customWidth="1"/>
    <col min="4112" max="4112" width="11.25" style="191" customWidth="1"/>
    <col min="4113" max="4124" width="6.375" style="191" customWidth="1"/>
    <col min="4125" max="4125" width="7.625" style="191" customWidth="1"/>
    <col min="4126" max="4126" width="11.25" style="191" customWidth="1"/>
    <col min="4127" max="4138" width="6.375" style="191" customWidth="1"/>
    <col min="4139" max="4139" width="7.625" style="191" customWidth="1"/>
    <col min="4140" max="4140" width="11.25" style="191" customWidth="1"/>
    <col min="4141" max="4152" width="6.375" style="191" customWidth="1"/>
    <col min="4153" max="4153" width="7.625" style="191" customWidth="1"/>
    <col min="4154" max="4154" width="11.25" style="191" customWidth="1"/>
    <col min="4155" max="4166" width="6.375" style="191" customWidth="1"/>
    <col min="4167" max="4167" width="7.625" style="191" customWidth="1"/>
    <col min="4168" max="4168" width="11.25" style="191" customWidth="1"/>
    <col min="4169" max="4180" width="6.375" style="191" customWidth="1"/>
    <col min="4181" max="4352" width="9" style="191"/>
    <col min="4353" max="4353" width="7.625" style="191" customWidth="1"/>
    <col min="4354" max="4354" width="11.375" style="191" customWidth="1"/>
    <col min="4355" max="4366" width="6.375" style="191" customWidth="1"/>
    <col min="4367" max="4367" width="7.625" style="191" customWidth="1"/>
    <col min="4368" max="4368" width="11.25" style="191" customWidth="1"/>
    <col min="4369" max="4380" width="6.375" style="191" customWidth="1"/>
    <col min="4381" max="4381" width="7.625" style="191" customWidth="1"/>
    <col min="4382" max="4382" width="11.25" style="191" customWidth="1"/>
    <col min="4383" max="4394" width="6.375" style="191" customWidth="1"/>
    <col min="4395" max="4395" width="7.625" style="191" customWidth="1"/>
    <col min="4396" max="4396" width="11.25" style="191" customWidth="1"/>
    <col min="4397" max="4408" width="6.375" style="191" customWidth="1"/>
    <col min="4409" max="4409" width="7.625" style="191" customWidth="1"/>
    <col min="4410" max="4410" width="11.25" style="191" customWidth="1"/>
    <col min="4411" max="4422" width="6.375" style="191" customWidth="1"/>
    <col min="4423" max="4423" width="7.625" style="191" customWidth="1"/>
    <col min="4424" max="4424" width="11.25" style="191" customWidth="1"/>
    <col min="4425" max="4436" width="6.375" style="191" customWidth="1"/>
    <col min="4437" max="4608" width="9" style="191"/>
    <col min="4609" max="4609" width="7.625" style="191" customWidth="1"/>
    <col min="4610" max="4610" width="11.375" style="191" customWidth="1"/>
    <col min="4611" max="4622" width="6.375" style="191" customWidth="1"/>
    <col min="4623" max="4623" width="7.625" style="191" customWidth="1"/>
    <col min="4624" max="4624" width="11.25" style="191" customWidth="1"/>
    <col min="4625" max="4636" width="6.375" style="191" customWidth="1"/>
    <col min="4637" max="4637" width="7.625" style="191" customWidth="1"/>
    <col min="4638" max="4638" width="11.25" style="191" customWidth="1"/>
    <col min="4639" max="4650" width="6.375" style="191" customWidth="1"/>
    <col min="4651" max="4651" width="7.625" style="191" customWidth="1"/>
    <col min="4652" max="4652" width="11.25" style="191" customWidth="1"/>
    <col min="4653" max="4664" width="6.375" style="191" customWidth="1"/>
    <col min="4665" max="4665" width="7.625" style="191" customWidth="1"/>
    <col min="4666" max="4666" width="11.25" style="191" customWidth="1"/>
    <col min="4667" max="4678" width="6.375" style="191" customWidth="1"/>
    <col min="4679" max="4679" width="7.625" style="191" customWidth="1"/>
    <col min="4680" max="4680" width="11.25" style="191" customWidth="1"/>
    <col min="4681" max="4692" width="6.375" style="191" customWidth="1"/>
    <col min="4693" max="4864" width="9" style="191"/>
    <col min="4865" max="4865" width="7.625" style="191" customWidth="1"/>
    <col min="4866" max="4866" width="11.375" style="191" customWidth="1"/>
    <col min="4867" max="4878" width="6.375" style="191" customWidth="1"/>
    <col min="4879" max="4879" width="7.625" style="191" customWidth="1"/>
    <col min="4880" max="4880" width="11.25" style="191" customWidth="1"/>
    <col min="4881" max="4892" width="6.375" style="191" customWidth="1"/>
    <col min="4893" max="4893" width="7.625" style="191" customWidth="1"/>
    <col min="4894" max="4894" width="11.25" style="191" customWidth="1"/>
    <col min="4895" max="4906" width="6.375" style="191" customWidth="1"/>
    <col min="4907" max="4907" width="7.625" style="191" customWidth="1"/>
    <col min="4908" max="4908" width="11.25" style="191" customWidth="1"/>
    <col min="4909" max="4920" width="6.375" style="191" customWidth="1"/>
    <col min="4921" max="4921" width="7.625" style="191" customWidth="1"/>
    <col min="4922" max="4922" width="11.25" style="191" customWidth="1"/>
    <col min="4923" max="4934" width="6.375" style="191" customWidth="1"/>
    <col min="4935" max="4935" width="7.625" style="191" customWidth="1"/>
    <col min="4936" max="4936" width="11.25" style="191" customWidth="1"/>
    <col min="4937" max="4948" width="6.375" style="191" customWidth="1"/>
    <col min="4949" max="5120" width="9" style="191"/>
    <col min="5121" max="5121" width="7.625" style="191" customWidth="1"/>
    <col min="5122" max="5122" width="11.375" style="191" customWidth="1"/>
    <col min="5123" max="5134" width="6.375" style="191" customWidth="1"/>
    <col min="5135" max="5135" width="7.625" style="191" customWidth="1"/>
    <col min="5136" max="5136" width="11.25" style="191" customWidth="1"/>
    <col min="5137" max="5148" width="6.375" style="191" customWidth="1"/>
    <col min="5149" max="5149" width="7.625" style="191" customWidth="1"/>
    <col min="5150" max="5150" width="11.25" style="191" customWidth="1"/>
    <col min="5151" max="5162" width="6.375" style="191" customWidth="1"/>
    <col min="5163" max="5163" width="7.625" style="191" customWidth="1"/>
    <col min="5164" max="5164" width="11.25" style="191" customWidth="1"/>
    <col min="5165" max="5176" width="6.375" style="191" customWidth="1"/>
    <col min="5177" max="5177" width="7.625" style="191" customWidth="1"/>
    <col min="5178" max="5178" width="11.25" style="191" customWidth="1"/>
    <col min="5179" max="5190" width="6.375" style="191" customWidth="1"/>
    <col min="5191" max="5191" width="7.625" style="191" customWidth="1"/>
    <col min="5192" max="5192" width="11.25" style="191" customWidth="1"/>
    <col min="5193" max="5204" width="6.375" style="191" customWidth="1"/>
    <col min="5205" max="5376" width="9" style="191"/>
    <col min="5377" max="5377" width="7.625" style="191" customWidth="1"/>
    <col min="5378" max="5378" width="11.375" style="191" customWidth="1"/>
    <col min="5379" max="5390" width="6.375" style="191" customWidth="1"/>
    <col min="5391" max="5391" width="7.625" style="191" customWidth="1"/>
    <col min="5392" max="5392" width="11.25" style="191" customWidth="1"/>
    <col min="5393" max="5404" width="6.375" style="191" customWidth="1"/>
    <col min="5405" max="5405" width="7.625" style="191" customWidth="1"/>
    <col min="5406" max="5406" width="11.25" style="191" customWidth="1"/>
    <col min="5407" max="5418" width="6.375" style="191" customWidth="1"/>
    <col min="5419" max="5419" width="7.625" style="191" customWidth="1"/>
    <col min="5420" max="5420" width="11.25" style="191" customWidth="1"/>
    <col min="5421" max="5432" width="6.375" style="191" customWidth="1"/>
    <col min="5433" max="5433" width="7.625" style="191" customWidth="1"/>
    <col min="5434" max="5434" width="11.25" style="191" customWidth="1"/>
    <col min="5435" max="5446" width="6.375" style="191" customWidth="1"/>
    <col min="5447" max="5447" width="7.625" style="191" customWidth="1"/>
    <col min="5448" max="5448" width="11.25" style="191" customWidth="1"/>
    <col min="5449" max="5460" width="6.375" style="191" customWidth="1"/>
    <col min="5461" max="5632" width="9" style="191"/>
    <col min="5633" max="5633" width="7.625" style="191" customWidth="1"/>
    <col min="5634" max="5634" width="11.375" style="191" customWidth="1"/>
    <col min="5635" max="5646" width="6.375" style="191" customWidth="1"/>
    <col min="5647" max="5647" width="7.625" style="191" customWidth="1"/>
    <col min="5648" max="5648" width="11.25" style="191" customWidth="1"/>
    <col min="5649" max="5660" width="6.375" style="191" customWidth="1"/>
    <col min="5661" max="5661" width="7.625" style="191" customWidth="1"/>
    <col min="5662" max="5662" width="11.25" style="191" customWidth="1"/>
    <col min="5663" max="5674" width="6.375" style="191" customWidth="1"/>
    <col min="5675" max="5675" width="7.625" style="191" customWidth="1"/>
    <col min="5676" max="5676" width="11.25" style="191" customWidth="1"/>
    <col min="5677" max="5688" width="6.375" style="191" customWidth="1"/>
    <col min="5689" max="5689" width="7.625" style="191" customWidth="1"/>
    <col min="5690" max="5690" width="11.25" style="191" customWidth="1"/>
    <col min="5691" max="5702" width="6.375" style="191" customWidth="1"/>
    <col min="5703" max="5703" width="7.625" style="191" customWidth="1"/>
    <col min="5704" max="5704" width="11.25" style="191" customWidth="1"/>
    <col min="5705" max="5716" width="6.375" style="191" customWidth="1"/>
    <col min="5717" max="5888" width="9" style="191"/>
    <col min="5889" max="5889" width="7.625" style="191" customWidth="1"/>
    <col min="5890" max="5890" width="11.375" style="191" customWidth="1"/>
    <col min="5891" max="5902" width="6.375" style="191" customWidth="1"/>
    <col min="5903" max="5903" width="7.625" style="191" customWidth="1"/>
    <col min="5904" max="5904" width="11.25" style="191" customWidth="1"/>
    <col min="5905" max="5916" width="6.375" style="191" customWidth="1"/>
    <col min="5917" max="5917" width="7.625" style="191" customWidth="1"/>
    <col min="5918" max="5918" width="11.25" style="191" customWidth="1"/>
    <col min="5919" max="5930" width="6.375" style="191" customWidth="1"/>
    <col min="5931" max="5931" width="7.625" style="191" customWidth="1"/>
    <col min="5932" max="5932" width="11.25" style="191" customWidth="1"/>
    <col min="5933" max="5944" width="6.375" style="191" customWidth="1"/>
    <col min="5945" max="5945" width="7.625" style="191" customWidth="1"/>
    <col min="5946" max="5946" width="11.25" style="191" customWidth="1"/>
    <col min="5947" max="5958" width="6.375" style="191" customWidth="1"/>
    <col min="5959" max="5959" width="7.625" style="191" customWidth="1"/>
    <col min="5960" max="5960" width="11.25" style="191" customWidth="1"/>
    <col min="5961" max="5972" width="6.375" style="191" customWidth="1"/>
    <col min="5973" max="6144" width="9" style="191"/>
    <col min="6145" max="6145" width="7.625" style="191" customWidth="1"/>
    <col min="6146" max="6146" width="11.375" style="191" customWidth="1"/>
    <col min="6147" max="6158" width="6.375" style="191" customWidth="1"/>
    <col min="6159" max="6159" width="7.625" style="191" customWidth="1"/>
    <col min="6160" max="6160" width="11.25" style="191" customWidth="1"/>
    <col min="6161" max="6172" width="6.375" style="191" customWidth="1"/>
    <col min="6173" max="6173" width="7.625" style="191" customWidth="1"/>
    <col min="6174" max="6174" width="11.25" style="191" customWidth="1"/>
    <col min="6175" max="6186" width="6.375" style="191" customWidth="1"/>
    <col min="6187" max="6187" width="7.625" style="191" customWidth="1"/>
    <col min="6188" max="6188" width="11.25" style="191" customWidth="1"/>
    <col min="6189" max="6200" width="6.375" style="191" customWidth="1"/>
    <col min="6201" max="6201" width="7.625" style="191" customWidth="1"/>
    <col min="6202" max="6202" width="11.25" style="191" customWidth="1"/>
    <col min="6203" max="6214" width="6.375" style="191" customWidth="1"/>
    <col min="6215" max="6215" width="7.625" style="191" customWidth="1"/>
    <col min="6216" max="6216" width="11.25" style="191" customWidth="1"/>
    <col min="6217" max="6228" width="6.375" style="191" customWidth="1"/>
    <col min="6229" max="6400" width="9" style="191"/>
    <col min="6401" max="6401" width="7.625" style="191" customWidth="1"/>
    <col min="6402" max="6402" width="11.375" style="191" customWidth="1"/>
    <col min="6403" max="6414" width="6.375" style="191" customWidth="1"/>
    <col min="6415" max="6415" width="7.625" style="191" customWidth="1"/>
    <col min="6416" max="6416" width="11.25" style="191" customWidth="1"/>
    <col min="6417" max="6428" width="6.375" style="191" customWidth="1"/>
    <col min="6429" max="6429" width="7.625" style="191" customWidth="1"/>
    <col min="6430" max="6430" width="11.25" style="191" customWidth="1"/>
    <col min="6431" max="6442" width="6.375" style="191" customWidth="1"/>
    <col min="6443" max="6443" width="7.625" style="191" customWidth="1"/>
    <col min="6444" max="6444" width="11.25" style="191" customWidth="1"/>
    <col min="6445" max="6456" width="6.375" style="191" customWidth="1"/>
    <col min="6457" max="6457" width="7.625" style="191" customWidth="1"/>
    <col min="6458" max="6458" width="11.25" style="191" customWidth="1"/>
    <col min="6459" max="6470" width="6.375" style="191" customWidth="1"/>
    <col min="6471" max="6471" width="7.625" style="191" customWidth="1"/>
    <col min="6472" max="6472" width="11.25" style="191" customWidth="1"/>
    <col min="6473" max="6484" width="6.375" style="191" customWidth="1"/>
    <col min="6485" max="6656" width="9" style="191"/>
    <col min="6657" max="6657" width="7.625" style="191" customWidth="1"/>
    <col min="6658" max="6658" width="11.375" style="191" customWidth="1"/>
    <col min="6659" max="6670" width="6.375" style="191" customWidth="1"/>
    <col min="6671" max="6671" width="7.625" style="191" customWidth="1"/>
    <col min="6672" max="6672" width="11.25" style="191" customWidth="1"/>
    <col min="6673" max="6684" width="6.375" style="191" customWidth="1"/>
    <col min="6685" max="6685" width="7.625" style="191" customWidth="1"/>
    <col min="6686" max="6686" width="11.25" style="191" customWidth="1"/>
    <col min="6687" max="6698" width="6.375" style="191" customWidth="1"/>
    <col min="6699" max="6699" width="7.625" style="191" customWidth="1"/>
    <col min="6700" max="6700" width="11.25" style="191" customWidth="1"/>
    <col min="6701" max="6712" width="6.375" style="191" customWidth="1"/>
    <col min="6713" max="6713" width="7.625" style="191" customWidth="1"/>
    <col min="6714" max="6714" width="11.25" style="191" customWidth="1"/>
    <col min="6715" max="6726" width="6.375" style="191" customWidth="1"/>
    <col min="6727" max="6727" width="7.625" style="191" customWidth="1"/>
    <col min="6728" max="6728" width="11.25" style="191" customWidth="1"/>
    <col min="6729" max="6740" width="6.375" style="191" customWidth="1"/>
    <col min="6741" max="6912" width="9" style="191"/>
    <col min="6913" max="6913" width="7.625" style="191" customWidth="1"/>
    <col min="6914" max="6914" width="11.375" style="191" customWidth="1"/>
    <col min="6915" max="6926" width="6.375" style="191" customWidth="1"/>
    <col min="6927" max="6927" width="7.625" style="191" customWidth="1"/>
    <col min="6928" max="6928" width="11.25" style="191" customWidth="1"/>
    <col min="6929" max="6940" width="6.375" style="191" customWidth="1"/>
    <col min="6941" max="6941" width="7.625" style="191" customWidth="1"/>
    <col min="6942" max="6942" width="11.25" style="191" customWidth="1"/>
    <col min="6943" max="6954" width="6.375" style="191" customWidth="1"/>
    <col min="6955" max="6955" width="7.625" style="191" customWidth="1"/>
    <col min="6956" max="6956" width="11.25" style="191" customWidth="1"/>
    <col min="6957" max="6968" width="6.375" style="191" customWidth="1"/>
    <col min="6969" max="6969" width="7.625" style="191" customWidth="1"/>
    <col min="6970" max="6970" width="11.25" style="191" customWidth="1"/>
    <col min="6971" max="6982" width="6.375" style="191" customWidth="1"/>
    <col min="6983" max="6983" width="7.625" style="191" customWidth="1"/>
    <col min="6984" max="6984" width="11.25" style="191" customWidth="1"/>
    <col min="6985" max="6996" width="6.375" style="191" customWidth="1"/>
    <col min="6997" max="7168" width="9" style="191"/>
    <col min="7169" max="7169" width="7.625" style="191" customWidth="1"/>
    <col min="7170" max="7170" width="11.375" style="191" customWidth="1"/>
    <col min="7171" max="7182" width="6.375" style="191" customWidth="1"/>
    <col min="7183" max="7183" width="7.625" style="191" customWidth="1"/>
    <col min="7184" max="7184" width="11.25" style="191" customWidth="1"/>
    <col min="7185" max="7196" width="6.375" style="191" customWidth="1"/>
    <col min="7197" max="7197" width="7.625" style="191" customWidth="1"/>
    <col min="7198" max="7198" width="11.25" style="191" customWidth="1"/>
    <col min="7199" max="7210" width="6.375" style="191" customWidth="1"/>
    <col min="7211" max="7211" width="7.625" style="191" customWidth="1"/>
    <col min="7212" max="7212" width="11.25" style="191" customWidth="1"/>
    <col min="7213" max="7224" width="6.375" style="191" customWidth="1"/>
    <col min="7225" max="7225" width="7.625" style="191" customWidth="1"/>
    <col min="7226" max="7226" width="11.25" style="191" customWidth="1"/>
    <col min="7227" max="7238" width="6.375" style="191" customWidth="1"/>
    <col min="7239" max="7239" width="7.625" style="191" customWidth="1"/>
    <col min="7240" max="7240" width="11.25" style="191" customWidth="1"/>
    <col min="7241" max="7252" width="6.375" style="191" customWidth="1"/>
    <col min="7253" max="7424" width="9" style="191"/>
    <col min="7425" max="7425" width="7.625" style="191" customWidth="1"/>
    <col min="7426" max="7426" width="11.375" style="191" customWidth="1"/>
    <col min="7427" max="7438" width="6.375" style="191" customWidth="1"/>
    <col min="7439" max="7439" width="7.625" style="191" customWidth="1"/>
    <col min="7440" max="7440" width="11.25" style="191" customWidth="1"/>
    <col min="7441" max="7452" width="6.375" style="191" customWidth="1"/>
    <col min="7453" max="7453" width="7.625" style="191" customWidth="1"/>
    <col min="7454" max="7454" width="11.25" style="191" customWidth="1"/>
    <col min="7455" max="7466" width="6.375" style="191" customWidth="1"/>
    <col min="7467" max="7467" width="7.625" style="191" customWidth="1"/>
    <col min="7468" max="7468" width="11.25" style="191" customWidth="1"/>
    <col min="7469" max="7480" width="6.375" style="191" customWidth="1"/>
    <col min="7481" max="7481" width="7.625" style="191" customWidth="1"/>
    <col min="7482" max="7482" width="11.25" style="191" customWidth="1"/>
    <col min="7483" max="7494" width="6.375" style="191" customWidth="1"/>
    <col min="7495" max="7495" width="7.625" style="191" customWidth="1"/>
    <col min="7496" max="7496" width="11.25" style="191" customWidth="1"/>
    <col min="7497" max="7508" width="6.375" style="191" customWidth="1"/>
    <col min="7509" max="7680" width="9" style="191"/>
    <col min="7681" max="7681" width="7.625" style="191" customWidth="1"/>
    <col min="7682" max="7682" width="11.375" style="191" customWidth="1"/>
    <col min="7683" max="7694" width="6.375" style="191" customWidth="1"/>
    <col min="7695" max="7695" width="7.625" style="191" customWidth="1"/>
    <col min="7696" max="7696" width="11.25" style="191" customWidth="1"/>
    <col min="7697" max="7708" width="6.375" style="191" customWidth="1"/>
    <col min="7709" max="7709" width="7.625" style="191" customWidth="1"/>
    <col min="7710" max="7710" width="11.25" style="191" customWidth="1"/>
    <col min="7711" max="7722" width="6.375" style="191" customWidth="1"/>
    <col min="7723" max="7723" width="7.625" style="191" customWidth="1"/>
    <col min="7724" max="7724" width="11.25" style="191" customWidth="1"/>
    <col min="7725" max="7736" width="6.375" style="191" customWidth="1"/>
    <col min="7737" max="7737" width="7.625" style="191" customWidth="1"/>
    <col min="7738" max="7738" width="11.25" style="191" customWidth="1"/>
    <col min="7739" max="7750" width="6.375" style="191" customWidth="1"/>
    <col min="7751" max="7751" width="7.625" style="191" customWidth="1"/>
    <col min="7752" max="7752" width="11.25" style="191" customWidth="1"/>
    <col min="7753" max="7764" width="6.375" style="191" customWidth="1"/>
    <col min="7765" max="7936" width="9" style="191"/>
    <col min="7937" max="7937" width="7.625" style="191" customWidth="1"/>
    <col min="7938" max="7938" width="11.375" style="191" customWidth="1"/>
    <col min="7939" max="7950" width="6.375" style="191" customWidth="1"/>
    <col min="7951" max="7951" width="7.625" style="191" customWidth="1"/>
    <col min="7952" max="7952" width="11.25" style="191" customWidth="1"/>
    <col min="7953" max="7964" width="6.375" style="191" customWidth="1"/>
    <col min="7965" max="7965" width="7.625" style="191" customWidth="1"/>
    <col min="7966" max="7966" width="11.25" style="191" customWidth="1"/>
    <col min="7967" max="7978" width="6.375" style="191" customWidth="1"/>
    <col min="7979" max="7979" width="7.625" style="191" customWidth="1"/>
    <col min="7980" max="7980" width="11.25" style="191" customWidth="1"/>
    <col min="7981" max="7992" width="6.375" style="191" customWidth="1"/>
    <col min="7993" max="7993" width="7.625" style="191" customWidth="1"/>
    <col min="7994" max="7994" width="11.25" style="191" customWidth="1"/>
    <col min="7995" max="8006" width="6.375" style="191" customWidth="1"/>
    <col min="8007" max="8007" width="7.625" style="191" customWidth="1"/>
    <col min="8008" max="8008" width="11.25" style="191" customWidth="1"/>
    <col min="8009" max="8020" width="6.375" style="191" customWidth="1"/>
    <col min="8021" max="8192" width="9" style="191"/>
    <col min="8193" max="8193" width="7.625" style="191" customWidth="1"/>
    <col min="8194" max="8194" width="11.375" style="191" customWidth="1"/>
    <col min="8195" max="8206" width="6.375" style="191" customWidth="1"/>
    <col min="8207" max="8207" width="7.625" style="191" customWidth="1"/>
    <col min="8208" max="8208" width="11.25" style="191" customWidth="1"/>
    <col min="8209" max="8220" width="6.375" style="191" customWidth="1"/>
    <col min="8221" max="8221" width="7.625" style="191" customWidth="1"/>
    <col min="8222" max="8222" width="11.25" style="191" customWidth="1"/>
    <col min="8223" max="8234" width="6.375" style="191" customWidth="1"/>
    <col min="8235" max="8235" width="7.625" style="191" customWidth="1"/>
    <col min="8236" max="8236" width="11.25" style="191" customWidth="1"/>
    <col min="8237" max="8248" width="6.375" style="191" customWidth="1"/>
    <col min="8249" max="8249" width="7.625" style="191" customWidth="1"/>
    <col min="8250" max="8250" width="11.25" style="191" customWidth="1"/>
    <col min="8251" max="8262" width="6.375" style="191" customWidth="1"/>
    <col min="8263" max="8263" width="7.625" style="191" customWidth="1"/>
    <col min="8264" max="8264" width="11.25" style="191" customWidth="1"/>
    <col min="8265" max="8276" width="6.375" style="191" customWidth="1"/>
    <col min="8277" max="8448" width="9" style="191"/>
    <col min="8449" max="8449" width="7.625" style="191" customWidth="1"/>
    <col min="8450" max="8450" width="11.375" style="191" customWidth="1"/>
    <col min="8451" max="8462" width="6.375" style="191" customWidth="1"/>
    <col min="8463" max="8463" width="7.625" style="191" customWidth="1"/>
    <col min="8464" max="8464" width="11.25" style="191" customWidth="1"/>
    <col min="8465" max="8476" width="6.375" style="191" customWidth="1"/>
    <col min="8477" max="8477" width="7.625" style="191" customWidth="1"/>
    <col min="8478" max="8478" width="11.25" style="191" customWidth="1"/>
    <col min="8479" max="8490" width="6.375" style="191" customWidth="1"/>
    <col min="8491" max="8491" width="7.625" style="191" customWidth="1"/>
    <col min="8492" max="8492" width="11.25" style="191" customWidth="1"/>
    <col min="8493" max="8504" width="6.375" style="191" customWidth="1"/>
    <col min="8505" max="8505" width="7.625" style="191" customWidth="1"/>
    <col min="8506" max="8506" width="11.25" style="191" customWidth="1"/>
    <col min="8507" max="8518" width="6.375" style="191" customWidth="1"/>
    <col min="8519" max="8519" width="7.625" style="191" customWidth="1"/>
    <col min="8520" max="8520" width="11.25" style="191" customWidth="1"/>
    <col min="8521" max="8532" width="6.375" style="191" customWidth="1"/>
    <col min="8533" max="8704" width="9" style="191"/>
    <col min="8705" max="8705" width="7.625" style="191" customWidth="1"/>
    <col min="8706" max="8706" width="11.375" style="191" customWidth="1"/>
    <col min="8707" max="8718" width="6.375" style="191" customWidth="1"/>
    <col min="8719" max="8719" width="7.625" style="191" customWidth="1"/>
    <col min="8720" max="8720" width="11.25" style="191" customWidth="1"/>
    <col min="8721" max="8732" width="6.375" style="191" customWidth="1"/>
    <col min="8733" max="8733" width="7.625" style="191" customWidth="1"/>
    <col min="8734" max="8734" width="11.25" style="191" customWidth="1"/>
    <col min="8735" max="8746" width="6.375" style="191" customWidth="1"/>
    <col min="8747" max="8747" width="7.625" style="191" customWidth="1"/>
    <col min="8748" max="8748" width="11.25" style="191" customWidth="1"/>
    <col min="8749" max="8760" width="6.375" style="191" customWidth="1"/>
    <col min="8761" max="8761" width="7.625" style="191" customWidth="1"/>
    <col min="8762" max="8762" width="11.25" style="191" customWidth="1"/>
    <col min="8763" max="8774" width="6.375" style="191" customWidth="1"/>
    <col min="8775" max="8775" width="7.625" style="191" customWidth="1"/>
    <col min="8776" max="8776" width="11.25" style="191" customWidth="1"/>
    <col min="8777" max="8788" width="6.375" style="191" customWidth="1"/>
    <col min="8789" max="8960" width="9" style="191"/>
    <col min="8961" max="8961" width="7.625" style="191" customWidth="1"/>
    <col min="8962" max="8962" width="11.375" style="191" customWidth="1"/>
    <col min="8963" max="8974" width="6.375" style="191" customWidth="1"/>
    <col min="8975" max="8975" width="7.625" style="191" customWidth="1"/>
    <col min="8976" max="8976" width="11.25" style="191" customWidth="1"/>
    <col min="8977" max="8988" width="6.375" style="191" customWidth="1"/>
    <col min="8989" max="8989" width="7.625" style="191" customWidth="1"/>
    <col min="8990" max="8990" width="11.25" style="191" customWidth="1"/>
    <col min="8991" max="9002" width="6.375" style="191" customWidth="1"/>
    <col min="9003" max="9003" width="7.625" style="191" customWidth="1"/>
    <col min="9004" max="9004" width="11.25" style="191" customWidth="1"/>
    <col min="9005" max="9016" width="6.375" style="191" customWidth="1"/>
    <col min="9017" max="9017" width="7.625" style="191" customWidth="1"/>
    <col min="9018" max="9018" width="11.25" style="191" customWidth="1"/>
    <col min="9019" max="9030" width="6.375" style="191" customWidth="1"/>
    <col min="9031" max="9031" width="7.625" style="191" customWidth="1"/>
    <col min="9032" max="9032" width="11.25" style="191" customWidth="1"/>
    <col min="9033" max="9044" width="6.375" style="191" customWidth="1"/>
    <col min="9045" max="9216" width="9" style="191"/>
    <col min="9217" max="9217" width="7.625" style="191" customWidth="1"/>
    <col min="9218" max="9218" width="11.375" style="191" customWidth="1"/>
    <col min="9219" max="9230" width="6.375" style="191" customWidth="1"/>
    <col min="9231" max="9231" width="7.625" style="191" customWidth="1"/>
    <col min="9232" max="9232" width="11.25" style="191" customWidth="1"/>
    <col min="9233" max="9244" width="6.375" style="191" customWidth="1"/>
    <col min="9245" max="9245" width="7.625" style="191" customWidth="1"/>
    <col min="9246" max="9246" width="11.25" style="191" customWidth="1"/>
    <col min="9247" max="9258" width="6.375" style="191" customWidth="1"/>
    <col min="9259" max="9259" width="7.625" style="191" customWidth="1"/>
    <col min="9260" max="9260" width="11.25" style="191" customWidth="1"/>
    <col min="9261" max="9272" width="6.375" style="191" customWidth="1"/>
    <col min="9273" max="9273" width="7.625" style="191" customWidth="1"/>
    <col min="9274" max="9274" width="11.25" style="191" customWidth="1"/>
    <col min="9275" max="9286" width="6.375" style="191" customWidth="1"/>
    <col min="9287" max="9287" width="7.625" style="191" customWidth="1"/>
    <col min="9288" max="9288" width="11.25" style="191" customWidth="1"/>
    <col min="9289" max="9300" width="6.375" style="191" customWidth="1"/>
    <col min="9301" max="9472" width="9" style="191"/>
    <col min="9473" max="9473" width="7.625" style="191" customWidth="1"/>
    <col min="9474" max="9474" width="11.375" style="191" customWidth="1"/>
    <col min="9475" max="9486" width="6.375" style="191" customWidth="1"/>
    <col min="9487" max="9487" width="7.625" style="191" customWidth="1"/>
    <col min="9488" max="9488" width="11.25" style="191" customWidth="1"/>
    <col min="9489" max="9500" width="6.375" style="191" customWidth="1"/>
    <col min="9501" max="9501" width="7.625" style="191" customWidth="1"/>
    <col min="9502" max="9502" width="11.25" style="191" customWidth="1"/>
    <col min="9503" max="9514" width="6.375" style="191" customWidth="1"/>
    <col min="9515" max="9515" width="7.625" style="191" customWidth="1"/>
    <col min="9516" max="9516" width="11.25" style="191" customWidth="1"/>
    <col min="9517" max="9528" width="6.375" style="191" customWidth="1"/>
    <col min="9529" max="9529" width="7.625" style="191" customWidth="1"/>
    <col min="9530" max="9530" width="11.25" style="191" customWidth="1"/>
    <col min="9531" max="9542" width="6.375" style="191" customWidth="1"/>
    <col min="9543" max="9543" width="7.625" style="191" customWidth="1"/>
    <col min="9544" max="9544" width="11.25" style="191" customWidth="1"/>
    <col min="9545" max="9556" width="6.375" style="191" customWidth="1"/>
    <col min="9557" max="9728" width="9" style="191"/>
    <col min="9729" max="9729" width="7.625" style="191" customWidth="1"/>
    <col min="9730" max="9730" width="11.375" style="191" customWidth="1"/>
    <col min="9731" max="9742" width="6.375" style="191" customWidth="1"/>
    <col min="9743" max="9743" width="7.625" style="191" customWidth="1"/>
    <col min="9744" max="9744" width="11.25" style="191" customWidth="1"/>
    <col min="9745" max="9756" width="6.375" style="191" customWidth="1"/>
    <col min="9757" max="9757" width="7.625" style="191" customWidth="1"/>
    <col min="9758" max="9758" width="11.25" style="191" customWidth="1"/>
    <col min="9759" max="9770" width="6.375" style="191" customWidth="1"/>
    <col min="9771" max="9771" width="7.625" style="191" customWidth="1"/>
    <col min="9772" max="9772" width="11.25" style="191" customWidth="1"/>
    <col min="9773" max="9784" width="6.375" style="191" customWidth="1"/>
    <col min="9785" max="9785" width="7.625" style="191" customWidth="1"/>
    <col min="9786" max="9786" width="11.25" style="191" customWidth="1"/>
    <col min="9787" max="9798" width="6.375" style="191" customWidth="1"/>
    <col min="9799" max="9799" width="7.625" style="191" customWidth="1"/>
    <col min="9800" max="9800" width="11.25" style="191" customWidth="1"/>
    <col min="9801" max="9812" width="6.375" style="191" customWidth="1"/>
    <col min="9813" max="9984" width="9" style="191"/>
    <col min="9985" max="9985" width="7.625" style="191" customWidth="1"/>
    <col min="9986" max="9986" width="11.375" style="191" customWidth="1"/>
    <col min="9987" max="9998" width="6.375" style="191" customWidth="1"/>
    <col min="9999" max="9999" width="7.625" style="191" customWidth="1"/>
    <col min="10000" max="10000" width="11.25" style="191" customWidth="1"/>
    <col min="10001" max="10012" width="6.375" style="191" customWidth="1"/>
    <col min="10013" max="10013" width="7.625" style="191" customWidth="1"/>
    <col min="10014" max="10014" width="11.25" style="191" customWidth="1"/>
    <col min="10015" max="10026" width="6.375" style="191" customWidth="1"/>
    <col min="10027" max="10027" width="7.625" style="191" customWidth="1"/>
    <col min="10028" max="10028" width="11.25" style="191" customWidth="1"/>
    <col min="10029" max="10040" width="6.375" style="191" customWidth="1"/>
    <col min="10041" max="10041" width="7.625" style="191" customWidth="1"/>
    <col min="10042" max="10042" width="11.25" style="191" customWidth="1"/>
    <col min="10043" max="10054" width="6.375" style="191" customWidth="1"/>
    <col min="10055" max="10055" width="7.625" style="191" customWidth="1"/>
    <col min="10056" max="10056" width="11.25" style="191" customWidth="1"/>
    <col min="10057" max="10068" width="6.375" style="191" customWidth="1"/>
    <col min="10069" max="10240" width="9" style="191"/>
    <col min="10241" max="10241" width="7.625" style="191" customWidth="1"/>
    <col min="10242" max="10242" width="11.375" style="191" customWidth="1"/>
    <col min="10243" max="10254" width="6.375" style="191" customWidth="1"/>
    <col min="10255" max="10255" width="7.625" style="191" customWidth="1"/>
    <col min="10256" max="10256" width="11.25" style="191" customWidth="1"/>
    <col min="10257" max="10268" width="6.375" style="191" customWidth="1"/>
    <col min="10269" max="10269" width="7.625" style="191" customWidth="1"/>
    <col min="10270" max="10270" width="11.25" style="191" customWidth="1"/>
    <col min="10271" max="10282" width="6.375" style="191" customWidth="1"/>
    <col min="10283" max="10283" width="7.625" style="191" customWidth="1"/>
    <col min="10284" max="10284" width="11.25" style="191" customWidth="1"/>
    <col min="10285" max="10296" width="6.375" style="191" customWidth="1"/>
    <col min="10297" max="10297" width="7.625" style="191" customWidth="1"/>
    <col min="10298" max="10298" width="11.25" style="191" customWidth="1"/>
    <col min="10299" max="10310" width="6.375" style="191" customWidth="1"/>
    <col min="10311" max="10311" width="7.625" style="191" customWidth="1"/>
    <col min="10312" max="10312" width="11.25" style="191" customWidth="1"/>
    <col min="10313" max="10324" width="6.375" style="191" customWidth="1"/>
    <col min="10325" max="10496" width="9" style="191"/>
    <col min="10497" max="10497" width="7.625" style="191" customWidth="1"/>
    <col min="10498" max="10498" width="11.375" style="191" customWidth="1"/>
    <col min="10499" max="10510" width="6.375" style="191" customWidth="1"/>
    <col min="10511" max="10511" width="7.625" style="191" customWidth="1"/>
    <col min="10512" max="10512" width="11.25" style="191" customWidth="1"/>
    <col min="10513" max="10524" width="6.375" style="191" customWidth="1"/>
    <col min="10525" max="10525" width="7.625" style="191" customWidth="1"/>
    <col min="10526" max="10526" width="11.25" style="191" customWidth="1"/>
    <col min="10527" max="10538" width="6.375" style="191" customWidth="1"/>
    <col min="10539" max="10539" width="7.625" style="191" customWidth="1"/>
    <col min="10540" max="10540" width="11.25" style="191" customWidth="1"/>
    <col min="10541" max="10552" width="6.375" style="191" customWidth="1"/>
    <col min="10553" max="10553" width="7.625" style="191" customWidth="1"/>
    <col min="10554" max="10554" width="11.25" style="191" customWidth="1"/>
    <col min="10555" max="10566" width="6.375" style="191" customWidth="1"/>
    <col min="10567" max="10567" width="7.625" style="191" customWidth="1"/>
    <col min="10568" max="10568" width="11.25" style="191" customWidth="1"/>
    <col min="10569" max="10580" width="6.375" style="191" customWidth="1"/>
    <col min="10581" max="10752" width="9" style="191"/>
    <col min="10753" max="10753" width="7.625" style="191" customWidth="1"/>
    <col min="10754" max="10754" width="11.375" style="191" customWidth="1"/>
    <col min="10755" max="10766" width="6.375" style="191" customWidth="1"/>
    <col min="10767" max="10767" width="7.625" style="191" customWidth="1"/>
    <col min="10768" max="10768" width="11.25" style="191" customWidth="1"/>
    <col min="10769" max="10780" width="6.375" style="191" customWidth="1"/>
    <col min="10781" max="10781" width="7.625" style="191" customWidth="1"/>
    <col min="10782" max="10782" width="11.25" style="191" customWidth="1"/>
    <col min="10783" max="10794" width="6.375" style="191" customWidth="1"/>
    <col min="10795" max="10795" width="7.625" style="191" customWidth="1"/>
    <col min="10796" max="10796" width="11.25" style="191" customWidth="1"/>
    <col min="10797" max="10808" width="6.375" style="191" customWidth="1"/>
    <col min="10809" max="10809" width="7.625" style="191" customWidth="1"/>
    <col min="10810" max="10810" width="11.25" style="191" customWidth="1"/>
    <col min="10811" max="10822" width="6.375" style="191" customWidth="1"/>
    <col min="10823" max="10823" width="7.625" style="191" customWidth="1"/>
    <col min="10824" max="10824" width="11.25" style="191" customWidth="1"/>
    <col min="10825" max="10836" width="6.375" style="191" customWidth="1"/>
    <col min="10837" max="11008" width="9" style="191"/>
    <col min="11009" max="11009" width="7.625" style="191" customWidth="1"/>
    <col min="11010" max="11010" width="11.375" style="191" customWidth="1"/>
    <col min="11011" max="11022" width="6.375" style="191" customWidth="1"/>
    <col min="11023" max="11023" width="7.625" style="191" customWidth="1"/>
    <col min="11024" max="11024" width="11.25" style="191" customWidth="1"/>
    <col min="11025" max="11036" width="6.375" style="191" customWidth="1"/>
    <col min="11037" max="11037" width="7.625" style="191" customWidth="1"/>
    <col min="11038" max="11038" width="11.25" style="191" customWidth="1"/>
    <col min="11039" max="11050" width="6.375" style="191" customWidth="1"/>
    <col min="11051" max="11051" width="7.625" style="191" customWidth="1"/>
    <col min="11052" max="11052" width="11.25" style="191" customWidth="1"/>
    <col min="11053" max="11064" width="6.375" style="191" customWidth="1"/>
    <col min="11065" max="11065" width="7.625" style="191" customWidth="1"/>
    <col min="11066" max="11066" width="11.25" style="191" customWidth="1"/>
    <col min="11067" max="11078" width="6.375" style="191" customWidth="1"/>
    <col min="11079" max="11079" width="7.625" style="191" customWidth="1"/>
    <col min="11080" max="11080" width="11.25" style="191" customWidth="1"/>
    <col min="11081" max="11092" width="6.375" style="191" customWidth="1"/>
    <col min="11093" max="11264" width="9" style="191"/>
    <col min="11265" max="11265" width="7.625" style="191" customWidth="1"/>
    <col min="11266" max="11266" width="11.375" style="191" customWidth="1"/>
    <col min="11267" max="11278" width="6.375" style="191" customWidth="1"/>
    <col min="11279" max="11279" width="7.625" style="191" customWidth="1"/>
    <col min="11280" max="11280" width="11.25" style="191" customWidth="1"/>
    <col min="11281" max="11292" width="6.375" style="191" customWidth="1"/>
    <col min="11293" max="11293" width="7.625" style="191" customWidth="1"/>
    <col min="11294" max="11294" width="11.25" style="191" customWidth="1"/>
    <col min="11295" max="11306" width="6.375" style="191" customWidth="1"/>
    <col min="11307" max="11307" width="7.625" style="191" customWidth="1"/>
    <col min="11308" max="11308" width="11.25" style="191" customWidth="1"/>
    <col min="11309" max="11320" width="6.375" style="191" customWidth="1"/>
    <col min="11321" max="11321" width="7.625" style="191" customWidth="1"/>
    <col min="11322" max="11322" width="11.25" style="191" customWidth="1"/>
    <col min="11323" max="11334" width="6.375" style="191" customWidth="1"/>
    <col min="11335" max="11335" width="7.625" style="191" customWidth="1"/>
    <col min="11336" max="11336" width="11.25" style="191" customWidth="1"/>
    <col min="11337" max="11348" width="6.375" style="191" customWidth="1"/>
    <col min="11349" max="11520" width="9" style="191"/>
    <col min="11521" max="11521" width="7.625" style="191" customWidth="1"/>
    <col min="11522" max="11522" width="11.375" style="191" customWidth="1"/>
    <col min="11523" max="11534" width="6.375" style="191" customWidth="1"/>
    <col min="11535" max="11535" width="7.625" style="191" customWidth="1"/>
    <col min="11536" max="11536" width="11.25" style="191" customWidth="1"/>
    <col min="11537" max="11548" width="6.375" style="191" customWidth="1"/>
    <col min="11549" max="11549" width="7.625" style="191" customWidth="1"/>
    <col min="11550" max="11550" width="11.25" style="191" customWidth="1"/>
    <col min="11551" max="11562" width="6.375" style="191" customWidth="1"/>
    <col min="11563" max="11563" width="7.625" style="191" customWidth="1"/>
    <col min="11564" max="11564" width="11.25" style="191" customWidth="1"/>
    <col min="11565" max="11576" width="6.375" style="191" customWidth="1"/>
    <col min="11577" max="11577" width="7.625" style="191" customWidth="1"/>
    <col min="11578" max="11578" width="11.25" style="191" customWidth="1"/>
    <col min="11579" max="11590" width="6.375" style="191" customWidth="1"/>
    <col min="11591" max="11591" width="7.625" style="191" customWidth="1"/>
    <col min="11592" max="11592" width="11.25" style="191" customWidth="1"/>
    <col min="11593" max="11604" width="6.375" style="191" customWidth="1"/>
    <col min="11605" max="11776" width="9" style="191"/>
    <col min="11777" max="11777" width="7.625" style="191" customWidth="1"/>
    <col min="11778" max="11778" width="11.375" style="191" customWidth="1"/>
    <col min="11779" max="11790" width="6.375" style="191" customWidth="1"/>
    <col min="11791" max="11791" width="7.625" style="191" customWidth="1"/>
    <col min="11792" max="11792" width="11.25" style="191" customWidth="1"/>
    <col min="11793" max="11804" width="6.375" style="191" customWidth="1"/>
    <col min="11805" max="11805" width="7.625" style="191" customWidth="1"/>
    <col min="11806" max="11806" width="11.25" style="191" customWidth="1"/>
    <col min="11807" max="11818" width="6.375" style="191" customWidth="1"/>
    <col min="11819" max="11819" width="7.625" style="191" customWidth="1"/>
    <col min="11820" max="11820" width="11.25" style="191" customWidth="1"/>
    <col min="11821" max="11832" width="6.375" style="191" customWidth="1"/>
    <col min="11833" max="11833" width="7.625" style="191" customWidth="1"/>
    <col min="11834" max="11834" width="11.25" style="191" customWidth="1"/>
    <col min="11835" max="11846" width="6.375" style="191" customWidth="1"/>
    <col min="11847" max="11847" width="7.625" style="191" customWidth="1"/>
    <col min="11848" max="11848" width="11.25" style="191" customWidth="1"/>
    <col min="11849" max="11860" width="6.375" style="191" customWidth="1"/>
    <col min="11861" max="12032" width="9" style="191"/>
    <col min="12033" max="12033" width="7.625" style="191" customWidth="1"/>
    <col min="12034" max="12034" width="11.375" style="191" customWidth="1"/>
    <col min="12035" max="12046" width="6.375" style="191" customWidth="1"/>
    <col min="12047" max="12047" width="7.625" style="191" customWidth="1"/>
    <col min="12048" max="12048" width="11.25" style="191" customWidth="1"/>
    <col min="12049" max="12060" width="6.375" style="191" customWidth="1"/>
    <col min="12061" max="12061" width="7.625" style="191" customWidth="1"/>
    <col min="12062" max="12062" width="11.25" style="191" customWidth="1"/>
    <col min="12063" max="12074" width="6.375" style="191" customWidth="1"/>
    <col min="12075" max="12075" width="7.625" style="191" customWidth="1"/>
    <col min="12076" max="12076" width="11.25" style="191" customWidth="1"/>
    <col min="12077" max="12088" width="6.375" style="191" customWidth="1"/>
    <col min="12089" max="12089" width="7.625" style="191" customWidth="1"/>
    <col min="12090" max="12090" width="11.25" style="191" customWidth="1"/>
    <col min="12091" max="12102" width="6.375" style="191" customWidth="1"/>
    <col min="12103" max="12103" width="7.625" style="191" customWidth="1"/>
    <col min="12104" max="12104" width="11.25" style="191" customWidth="1"/>
    <col min="12105" max="12116" width="6.375" style="191" customWidth="1"/>
    <col min="12117" max="12288" width="9" style="191"/>
    <col min="12289" max="12289" width="7.625" style="191" customWidth="1"/>
    <col min="12290" max="12290" width="11.375" style="191" customWidth="1"/>
    <col min="12291" max="12302" width="6.375" style="191" customWidth="1"/>
    <col min="12303" max="12303" width="7.625" style="191" customWidth="1"/>
    <col min="12304" max="12304" width="11.25" style="191" customWidth="1"/>
    <col min="12305" max="12316" width="6.375" style="191" customWidth="1"/>
    <col min="12317" max="12317" width="7.625" style="191" customWidth="1"/>
    <col min="12318" max="12318" width="11.25" style="191" customWidth="1"/>
    <col min="12319" max="12330" width="6.375" style="191" customWidth="1"/>
    <col min="12331" max="12331" width="7.625" style="191" customWidth="1"/>
    <col min="12332" max="12332" width="11.25" style="191" customWidth="1"/>
    <col min="12333" max="12344" width="6.375" style="191" customWidth="1"/>
    <col min="12345" max="12345" width="7.625" style="191" customWidth="1"/>
    <col min="12346" max="12346" width="11.25" style="191" customWidth="1"/>
    <col min="12347" max="12358" width="6.375" style="191" customWidth="1"/>
    <col min="12359" max="12359" width="7.625" style="191" customWidth="1"/>
    <col min="12360" max="12360" width="11.25" style="191" customWidth="1"/>
    <col min="12361" max="12372" width="6.375" style="191" customWidth="1"/>
    <col min="12373" max="12544" width="9" style="191"/>
    <col min="12545" max="12545" width="7.625" style="191" customWidth="1"/>
    <col min="12546" max="12546" width="11.375" style="191" customWidth="1"/>
    <col min="12547" max="12558" width="6.375" style="191" customWidth="1"/>
    <col min="12559" max="12559" width="7.625" style="191" customWidth="1"/>
    <col min="12560" max="12560" width="11.25" style="191" customWidth="1"/>
    <col min="12561" max="12572" width="6.375" style="191" customWidth="1"/>
    <col min="12573" max="12573" width="7.625" style="191" customWidth="1"/>
    <col min="12574" max="12574" width="11.25" style="191" customWidth="1"/>
    <col min="12575" max="12586" width="6.375" style="191" customWidth="1"/>
    <col min="12587" max="12587" width="7.625" style="191" customWidth="1"/>
    <col min="12588" max="12588" width="11.25" style="191" customWidth="1"/>
    <col min="12589" max="12600" width="6.375" style="191" customWidth="1"/>
    <col min="12601" max="12601" width="7.625" style="191" customWidth="1"/>
    <col min="12602" max="12602" width="11.25" style="191" customWidth="1"/>
    <col min="12603" max="12614" width="6.375" style="191" customWidth="1"/>
    <col min="12615" max="12615" width="7.625" style="191" customWidth="1"/>
    <col min="12616" max="12616" width="11.25" style="191" customWidth="1"/>
    <col min="12617" max="12628" width="6.375" style="191" customWidth="1"/>
    <col min="12629" max="12800" width="9" style="191"/>
    <col min="12801" max="12801" width="7.625" style="191" customWidth="1"/>
    <col min="12802" max="12802" width="11.375" style="191" customWidth="1"/>
    <col min="12803" max="12814" width="6.375" style="191" customWidth="1"/>
    <col min="12815" max="12815" width="7.625" style="191" customWidth="1"/>
    <col min="12816" max="12816" width="11.25" style="191" customWidth="1"/>
    <col min="12817" max="12828" width="6.375" style="191" customWidth="1"/>
    <col min="12829" max="12829" width="7.625" style="191" customWidth="1"/>
    <col min="12830" max="12830" width="11.25" style="191" customWidth="1"/>
    <col min="12831" max="12842" width="6.375" style="191" customWidth="1"/>
    <col min="12843" max="12843" width="7.625" style="191" customWidth="1"/>
    <col min="12844" max="12844" width="11.25" style="191" customWidth="1"/>
    <col min="12845" max="12856" width="6.375" style="191" customWidth="1"/>
    <col min="12857" max="12857" width="7.625" style="191" customWidth="1"/>
    <col min="12858" max="12858" width="11.25" style="191" customWidth="1"/>
    <col min="12859" max="12870" width="6.375" style="191" customWidth="1"/>
    <col min="12871" max="12871" width="7.625" style="191" customWidth="1"/>
    <col min="12872" max="12872" width="11.25" style="191" customWidth="1"/>
    <col min="12873" max="12884" width="6.375" style="191" customWidth="1"/>
    <col min="12885" max="13056" width="9" style="191"/>
    <col min="13057" max="13057" width="7.625" style="191" customWidth="1"/>
    <col min="13058" max="13058" width="11.375" style="191" customWidth="1"/>
    <col min="13059" max="13070" width="6.375" style="191" customWidth="1"/>
    <col min="13071" max="13071" width="7.625" style="191" customWidth="1"/>
    <col min="13072" max="13072" width="11.25" style="191" customWidth="1"/>
    <col min="13073" max="13084" width="6.375" style="191" customWidth="1"/>
    <col min="13085" max="13085" width="7.625" style="191" customWidth="1"/>
    <col min="13086" max="13086" width="11.25" style="191" customWidth="1"/>
    <col min="13087" max="13098" width="6.375" style="191" customWidth="1"/>
    <col min="13099" max="13099" width="7.625" style="191" customWidth="1"/>
    <col min="13100" max="13100" width="11.25" style="191" customWidth="1"/>
    <col min="13101" max="13112" width="6.375" style="191" customWidth="1"/>
    <col min="13113" max="13113" width="7.625" style="191" customWidth="1"/>
    <col min="13114" max="13114" width="11.25" style="191" customWidth="1"/>
    <col min="13115" max="13126" width="6.375" style="191" customWidth="1"/>
    <col min="13127" max="13127" width="7.625" style="191" customWidth="1"/>
    <col min="13128" max="13128" width="11.25" style="191" customWidth="1"/>
    <col min="13129" max="13140" width="6.375" style="191" customWidth="1"/>
    <col min="13141" max="13312" width="9" style="191"/>
    <col min="13313" max="13313" width="7.625" style="191" customWidth="1"/>
    <col min="13314" max="13314" width="11.375" style="191" customWidth="1"/>
    <col min="13315" max="13326" width="6.375" style="191" customWidth="1"/>
    <col min="13327" max="13327" width="7.625" style="191" customWidth="1"/>
    <col min="13328" max="13328" width="11.25" style="191" customWidth="1"/>
    <col min="13329" max="13340" width="6.375" style="191" customWidth="1"/>
    <col min="13341" max="13341" width="7.625" style="191" customWidth="1"/>
    <col min="13342" max="13342" width="11.25" style="191" customWidth="1"/>
    <col min="13343" max="13354" width="6.375" style="191" customWidth="1"/>
    <col min="13355" max="13355" width="7.625" style="191" customWidth="1"/>
    <col min="13356" max="13356" width="11.25" style="191" customWidth="1"/>
    <col min="13357" max="13368" width="6.375" style="191" customWidth="1"/>
    <col min="13369" max="13369" width="7.625" style="191" customWidth="1"/>
    <col min="13370" max="13370" width="11.25" style="191" customWidth="1"/>
    <col min="13371" max="13382" width="6.375" style="191" customWidth="1"/>
    <col min="13383" max="13383" width="7.625" style="191" customWidth="1"/>
    <col min="13384" max="13384" width="11.25" style="191" customWidth="1"/>
    <col min="13385" max="13396" width="6.375" style="191" customWidth="1"/>
    <col min="13397" max="13568" width="9" style="191"/>
    <col min="13569" max="13569" width="7.625" style="191" customWidth="1"/>
    <col min="13570" max="13570" width="11.375" style="191" customWidth="1"/>
    <col min="13571" max="13582" width="6.375" style="191" customWidth="1"/>
    <col min="13583" max="13583" width="7.625" style="191" customWidth="1"/>
    <col min="13584" max="13584" width="11.25" style="191" customWidth="1"/>
    <col min="13585" max="13596" width="6.375" style="191" customWidth="1"/>
    <col min="13597" max="13597" width="7.625" style="191" customWidth="1"/>
    <col min="13598" max="13598" width="11.25" style="191" customWidth="1"/>
    <col min="13599" max="13610" width="6.375" style="191" customWidth="1"/>
    <col min="13611" max="13611" width="7.625" style="191" customWidth="1"/>
    <col min="13612" max="13612" width="11.25" style="191" customWidth="1"/>
    <col min="13613" max="13624" width="6.375" style="191" customWidth="1"/>
    <col min="13625" max="13625" width="7.625" style="191" customWidth="1"/>
    <col min="13626" max="13626" width="11.25" style="191" customWidth="1"/>
    <col min="13627" max="13638" width="6.375" style="191" customWidth="1"/>
    <col min="13639" max="13639" width="7.625" style="191" customWidth="1"/>
    <col min="13640" max="13640" width="11.25" style="191" customWidth="1"/>
    <col min="13641" max="13652" width="6.375" style="191" customWidth="1"/>
    <col min="13653" max="13824" width="9" style="191"/>
    <col min="13825" max="13825" width="7.625" style="191" customWidth="1"/>
    <col min="13826" max="13826" width="11.375" style="191" customWidth="1"/>
    <col min="13827" max="13838" width="6.375" style="191" customWidth="1"/>
    <col min="13839" max="13839" width="7.625" style="191" customWidth="1"/>
    <col min="13840" max="13840" width="11.25" style="191" customWidth="1"/>
    <col min="13841" max="13852" width="6.375" style="191" customWidth="1"/>
    <col min="13853" max="13853" width="7.625" style="191" customWidth="1"/>
    <col min="13854" max="13854" width="11.25" style="191" customWidth="1"/>
    <col min="13855" max="13866" width="6.375" style="191" customWidth="1"/>
    <col min="13867" max="13867" width="7.625" style="191" customWidth="1"/>
    <col min="13868" max="13868" width="11.25" style="191" customWidth="1"/>
    <col min="13869" max="13880" width="6.375" style="191" customWidth="1"/>
    <col min="13881" max="13881" width="7.625" style="191" customWidth="1"/>
    <col min="13882" max="13882" width="11.25" style="191" customWidth="1"/>
    <col min="13883" max="13894" width="6.375" style="191" customWidth="1"/>
    <col min="13895" max="13895" width="7.625" style="191" customWidth="1"/>
    <col min="13896" max="13896" width="11.25" style="191" customWidth="1"/>
    <col min="13897" max="13908" width="6.375" style="191" customWidth="1"/>
    <col min="13909" max="14080" width="9" style="191"/>
    <col min="14081" max="14081" width="7.625" style="191" customWidth="1"/>
    <col min="14082" max="14082" width="11.375" style="191" customWidth="1"/>
    <col min="14083" max="14094" width="6.375" style="191" customWidth="1"/>
    <col min="14095" max="14095" width="7.625" style="191" customWidth="1"/>
    <col min="14096" max="14096" width="11.25" style="191" customWidth="1"/>
    <col min="14097" max="14108" width="6.375" style="191" customWidth="1"/>
    <col min="14109" max="14109" width="7.625" style="191" customWidth="1"/>
    <col min="14110" max="14110" width="11.25" style="191" customWidth="1"/>
    <col min="14111" max="14122" width="6.375" style="191" customWidth="1"/>
    <col min="14123" max="14123" width="7.625" style="191" customWidth="1"/>
    <col min="14124" max="14124" width="11.25" style="191" customWidth="1"/>
    <col min="14125" max="14136" width="6.375" style="191" customWidth="1"/>
    <col min="14137" max="14137" width="7.625" style="191" customWidth="1"/>
    <col min="14138" max="14138" width="11.25" style="191" customWidth="1"/>
    <col min="14139" max="14150" width="6.375" style="191" customWidth="1"/>
    <col min="14151" max="14151" width="7.625" style="191" customWidth="1"/>
    <col min="14152" max="14152" width="11.25" style="191" customWidth="1"/>
    <col min="14153" max="14164" width="6.375" style="191" customWidth="1"/>
    <col min="14165" max="14336" width="9" style="191"/>
    <col min="14337" max="14337" width="7.625" style="191" customWidth="1"/>
    <col min="14338" max="14338" width="11.375" style="191" customWidth="1"/>
    <col min="14339" max="14350" width="6.375" style="191" customWidth="1"/>
    <col min="14351" max="14351" width="7.625" style="191" customWidth="1"/>
    <col min="14352" max="14352" width="11.25" style="191" customWidth="1"/>
    <col min="14353" max="14364" width="6.375" style="191" customWidth="1"/>
    <col min="14365" max="14365" width="7.625" style="191" customWidth="1"/>
    <col min="14366" max="14366" width="11.25" style="191" customWidth="1"/>
    <col min="14367" max="14378" width="6.375" style="191" customWidth="1"/>
    <col min="14379" max="14379" width="7.625" style="191" customWidth="1"/>
    <col min="14380" max="14380" width="11.25" style="191" customWidth="1"/>
    <col min="14381" max="14392" width="6.375" style="191" customWidth="1"/>
    <col min="14393" max="14393" width="7.625" style="191" customWidth="1"/>
    <col min="14394" max="14394" width="11.25" style="191" customWidth="1"/>
    <col min="14395" max="14406" width="6.375" style="191" customWidth="1"/>
    <col min="14407" max="14407" width="7.625" style="191" customWidth="1"/>
    <col min="14408" max="14408" width="11.25" style="191" customWidth="1"/>
    <col min="14409" max="14420" width="6.375" style="191" customWidth="1"/>
    <col min="14421" max="14592" width="9" style="191"/>
    <col min="14593" max="14593" width="7.625" style="191" customWidth="1"/>
    <col min="14594" max="14594" width="11.375" style="191" customWidth="1"/>
    <col min="14595" max="14606" width="6.375" style="191" customWidth="1"/>
    <col min="14607" max="14607" width="7.625" style="191" customWidth="1"/>
    <col min="14608" max="14608" width="11.25" style="191" customWidth="1"/>
    <col min="14609" max="14620" width="6.375" style="191" customWidth="1"/>
    <col min="14621" max="14621" width="7.625" style="191" customWidth="1"/>
    <col min="14622" max="14622" width="11.25" style="191" customWidth="1"/>
    <col min="14623" max="14634" width="6.375" style="191" customWidth="1"/>
    <col min="14635" max="14635" width="7.625" style="191" customWidth="1"/>
    <col min="14636" max="14636" width="11.25" style="191" customWidth="1"/>
    <col min="14637" max="14648" width="6.375" style="191" customWidth="1"/>
    <col min="14649" max="14649" width="7.625" style="191" customWidth="1"/>
    <col min="14650" max="14650" width="11.25" style="191" customWidth="1"/>
    <col min="14651" max="14662" width="6.375" style="191" customWidth="1"/>
    <col min="14663" max="14663" width="7.625" style="191" customWidth="1"/>
    <col min="14664" max="14664" width="11.25" style="191" customWidth="1"/>
    <col min="14665" max="14676" width="6.375" style="191" customWidth="1"/>
    <col min="14677" max="14848" width="9" style="191"/>
    <col min="14849" max="14849" width="7.625" style="191" customWidth="1"/>
    <col min="14850" max="14850" width="11.375" style="191" customWidth="1"/>
    <col min="14851" max="14862" width="6.375" style="191" customWidth="1"/>
    <col min="14863" max="14863" width="7.625" style="191" customWidth="1"/>
    <col min="14864" max="14864" width="11.25" style="191" customWidth="1"/>
    <col min="14865" max="14876" width="6.375" style="191" customWidth="1"/>
    <col min="14877" max="14877" width="7.625" style="191" customWidth="1"/>
    <col min="14878" max="14878" width="11.25" style="191" customWidth="1"/>
    <col min="14879" max="14890" width="6.375" style="191" customWidth="1"/>
    <col min="14891" max="14891" width="7.625" style="191" customWidth="1"/>
    <col min="14892" max="14892" width="11.25" style="191" customWidth="1"/>
    <col min="14893" max="14904" width="6.375" style="191" customWidth="1"/>
    <col min="14905" max="14905" width="7.625" style="191" customWidth="1"/>
    <col min="14906" max="14906" width="11.25" style="191" customWidth="1"/>
    <col min="14907" max="14918" width="6.375" style="191" customWidth="1"/>
    <col min="14919" max="14919" width="7.625" style="191" customWidth="1"/>
    <col min="14920" max="14920" width="11.25" style="191" customWidth="1"/>
    <col min="14921" max="14932" width="6.375" style="191" customWidth="1"/>
    <col min="14933" max="15104" width="9" style="191"/>
    <col min="15105" max="15105" width="7.625" style="191" customWidth="1"/>
    <col min="15106" max="15106" width="11.375" style="191" customWidth="1"/>
    <col min="15107" max="15118" width="6.375" style="191" customWidth="1"/>
    <col min="15119" max="15119" width="7.625" style="191" customWidth="1"/>
    <col min="15120" max="15120" width="11.25" style="191" customWidth="1"/>
    <col min="15121" max="15132" width="6.375" style="191" customWidth="1"/>
    <col min="15133" max="15133" width="7.625" style="191" customWidth="1"/>
    <col min="15134" max="15134" width="11.25" style="191" customWidth="1"/>
    <col min="15135" max="15146" width="6.375" style="191" customWidth="1"/>
    <col min="15147" max="15147" width="7.625" style="191" customWidth="1"/>
    <col min="15148" max="15148" width="11.25" style="191" customWidth="1"/>
    <col min="15149" max="15160" width="6.375" style="191" customWidth="1"/>
    <col min="15161" max="15161" width="7.625" style="191" customWidth="1"/>
    <col min="15162" max="15162" width="11.25" style="191" customWidth="1"/>
    <col min="15163" max="15174" width="6.375" style="191" customWidth="1"/>
    <col min="15175" max="15175" width="7.625" style="191" customWidth="1"/>
    <col min="15176" max="15176" width="11.25" style="191" customWidth="1"/>
    <col min="15177" max="15188" width="6.375" style="191" customWidth="1"/>
    <col min="15189" max="15360" width="9" style="191"/>
    <col min="15361" max="15361" width="7.625" style="191" customWidth="1"/>
    <col min="15362" max="15362" width="11.375" style="191" customWidth="1"/>
    <col min="15363" max="15374" width="6.375" style="191" customWidth="1"/>
    <col min="15375" max="15375" width="7.625" style="191" customWidth="1"/>
    <col min="15376" max="15376" width="11.25" style="191" customWidth="1"/>
    <col min="15377" max="15388" width="6.375" style="191" customWidth="1"/>
    <col min="15389" max="15389" width="7.625" style="191" customWidth="1"/>
    <col min="15390" max="15390" width="11.25" style="191" customWidth="1"/>
    <col min="15391" max="15402" width="6.375" style="191" customWidth="1"/>
    <col min="15403" max="15403" width="7.625" style="191" customWidth="1"/>
    <col min="15404" max="15404" width="11.25" style="191" customWidth="1"/>
    <col min="15405" max="15416" width="6.375" style="191" customWidth="1"/>
    <col min="15417" max="15417" width="7.625" style="191" customWidth="1"/>
    <col min="15418" max="15418" width="11.25" style="191" customWidth="1"/>
    <col min="15419" max="15430" width="6.375" style="191" customWidth="1"/>
    <col min="15431" max="15431" width="7.625" style="191" customWidth="1"/>
    <col min="15432" max="15432" width="11.25" style="191" customWidth="1"/>
    <col min="15433" max="15444" width="6.375" style="191" customWidth="1"/>
    <col min="15445" max="15616" width="9" style="191"/>
    <col min="15617" max="15617" width="7.625" style="191" customWidth="1"/>
    <col min="15618" max="15618" width="11.375" style="191" customWidth="1"/>
    <col min="15619" max="15630" width="6.375" style="191" customWidth="1"/>
    <col min="15631" max="15631" width="7.625" style="191" customWidth="1"/>
    <col min="15632" max="15632" width="11.25" style="191" customWidth="1"/>
    <col min="15633" max="15644" width="6.375" style="191" customWidth="1"/>
    <col min="15645" max="15645" width="7.625" style="191" customWidth="1"/>
    <col min="15646" max="15646" width="11.25" style="191" customWidth="1"/>
    <col min="15647" max="15658" width="6.375" style="191" customWidth="1"/>
    <col min="15659" max="15659" width="7.625" style="191" customWidth="1"/>
    <col min="15660" max="15660" width="11.25" style="191" customWidth="1"/>
    <col min="15661" max="15672" width="6.375" style="191" customWidth="1"/>
    <col min="15673" max="15673" width="7.625" style="191" customWidth="1"/>
    <col min="15674" max="15674" width="11.25" style="191" customWidth="1"/>
    <col min="15675" max="15686" width="6.375" style="191" customWidth="1"/>
    <col min="15687" max="15687" width="7.625" style="191" customWidth="1"/>
    <col min="15688" max="15688" width="11.25" style="191" customWidth="1"/>
    <col min="15689" max="15700" width="6.375" style="191" customWidth="1"/>
    <col min="15701" max="15872" width="9" style="191"/>
    <col min="15873" max="15873" width="7.625" style="191" customWidth="1"/>
    <col min="15874" max="15874" width="11.375" style="191" customWidth="1"/>
    <col min="15875" max="15886" width="6.375" style="191" customWidth="1"/>
    <col min="15887" max="15887" width="7.625" style="191" customWidth="1"/>
    <col min="15888" max="15888" width="11.25" style="191" customWidth="1"/>
    <col min="15889" max="15900" width="6.375" style="191" customWidth="1"/>
    <col min="15901" max="15901" width="7.625" style="191" customWidth="1"/>
    <col min="15902" max="15902" width="11.25" style="191" customWidth="1"/>
    <col min="15903" max="15914" width="6.375" style="191" customWidth="1"/>
    <col min="15915" max="15915" width="7.625" style="191" customWidth="1"/>
    <col min="15916" max="15916" width="11.25" style="191" customWidth="1"/>
    <col min="15917" max="15928" width="6.375" style="191" customWidth="1"/>
    <col min="15929" max="15929" width="7.625" style="191" customWidth="1"/>
    <col min="15930" max="15930" width="11.25" style="191" customWidth="1"/>
    <col min="15931" max="15942" width="6.375" style="191" customWidth="1"/>
    <col min="15943" max="15943" width="7.625" style="191" customWidth="1"/>
    <col min="15944" max="15944" width="11.25" style="191" customWidth="1"/>
    <col min="15945" max="15956" width="6.375" style="191" customWidth="1"/>
    <col min="15957" max="16128" width="9" style="191"/>
    <col min="16129" max="16129" width="7.625" style="191" customWidth="1"/>
    <col min="16130" max="16130" width="11.375" style="191" customWidth="1"/>
    <col min="16131" max="16142" width="6.375" style="191" customWidth="1"/>
    <col min="16143" max="16143" width="7.625" style="191" customWidth="1"/>
    <col min="16144" max="16144" width="11.25" style="191" customWidth="1"/>
    <col min="16145" max="16156" width="6.375" style="191" customWidth="1"/>
    <col min="16157" max="16157" width="7.625" style="191" customWidth="1"/>
    <col min="16158" max="16158" width="11.25" style="191" customWidth="1"/>
    <col min="16159" max="16170" width="6.375" style="191" customWidth="1"/>
    <col min="16171" max="16171" width="7.625" style="191" customWidth="1"/>
    <col min="16172" max="16172" width="11.25" style="191" customWidth="1"/>
    <col min="16173" max="16184" width="6.375" style="191" customWidth="1"/>
    <col min="16185" max="16185" width="7.625" style="191" customWidth="1"/>
    <col min="16186" max="16186" width="11.25" style="191" customWidth="1"/>
    <col min="16187" max="16198" width="6.375" style="191" customWidth="1"/>
    <col min="16199" max="16199" width="7.625" style="191" customWidth="1"/>
    <col min="16200" max="16200" width="11.25" style="191" customWidth="1"/>
    <col min="16201" max="16212" width="6.375" style="191" customWidth="1"/>
    <col min="16213" max="16384" width="9" style="191"/>
  </cols>
  <sheetData>
    <row r="1" spans="1:70" s="191" customFormat="1" ht="24" customHeight="1" x14ac:dyDescent="0.15">
      <c r="A1" s="191" t="s">
        <v>268</v>
      </c>
      <c r="F1" s="250" t="s">
        <v>267</v>
      </c>
      <c r="N1" s="249" t="s">
        <v>266</v>
      </c>
      <c r="Z1" s="194"/>
      <c r="AA1" s="194"/>
      <c r="AB1" s="249" t="s">
        <v>266</v>
      </c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249" t="s">
        <v>266</v>
      </c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249" t="s">
        <v>266</v>
      </c>
      <c r="BF1" s="193"/>
      <c r="BG1" s="193"/>
      <c r="BH1" s="193"/>
      <c r="BI1" s="193"/>
      <c r="BJ1" s="193"/>
      <c r="BK1" s="193"/>
      <c r="BL1" s="193"/>
      <c r="BM1" s="193"/>
      <c r="BN1" s="193"/>
      <c r="BO1" s="193"/>
      <c r="BP1" s="193"/>
      <c r="BQ1" s="193"/>
      <c r="BR1" s="249" t="s">
        <v>266</v>
      </c>
    </row>
    <row r="2" spans="1:70" s="191" customFormat="1" ht="24" customHeight="1" x14ac:dyDescent="0.4">
      <c r="A2" s="248" t="s">
        <v>261</v>
      </c>
      <c r="B2" s="247"/>
      <c r="C2" s="230" t="s">
        <v>265</v>
      </c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29"/>
      <c r="O2" s="248" t="s">
        <v>261</v>
      </c>
      <c r="P2" s="247"/>
      <c r="Q2" s="243" t="s">
        <v>264</v>
      </c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1"/>
      <c r="AC2" s="248" t="s">
        <v>261</v>
      </c>
      <c r="AD2" s="247"/>
      <c r="AE2" s="243" t="s">
        <v>263</v>
      </c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1"/>
      <c r="AQ2" s="248" t="s">
        <v>261</v>
      </c>
      <c r="AR2" s="247"/>
      <c r="AS2" s="243" t="s">
        <v>262</v>
      </c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1"/>
      <c r="BE2" s="248" t="s">
        <v>261</v>
      </c>
      <c r="BF2" s="247"/>
      <c r="BG2" s="243" t="s">
        <v>260</v>
      </c>
      <c r="BH2" s="242"/>
      <c r="BI2" s="242"/>
      <c r="BJ2" s="242"/>
      <c r="BK2" s="242"/>
      <c r="BL2" s="242"/>
      <c r="BM2" s="242"/>
      <c r="BN2" s="242"/>
      <c r="BO2" s="242"/>
      <c r="BP2" s="242"/>
      <c r="BQ2" s="242"/>
      <c r="BR2" s="241"/>
    </row>
    <row r="3" spans="1:70" s="191" customFormat="1" ht="16.5" customHeight="1" x14ac:dyDescent="0.4">
      <c r="A3" s="245"/>
      <c r="B3" s="244"/>
      <c r="C3" s="230" t="s">
        <v>259</v>
      </c>
      <c r="D3" s="246"/>
      <c r="E3" s="229"/>
      <c r="F3" s="230" t="s">
        <v>258</v>
      </c>
      <c r="G3" s="246"/>
      <c r="H3" s="229"/>
      <c r="I3" s="230" t="s">
        <v>257</v>
      </c>
      <c r="J3" s="246"/>
      <c r="K3" s="229"/>
      <c r="L3" s="230" t="s">
        <v>256</v>
      </c>
      <c r="M3" s="246"/>
      <c r="N3" s="229"/>
      <c r="O3" s="245"/>
      <c r="P3" s="244"/>
      <c r="Q3" s="230" t="s">
        <v>259</v>
      </c>
      <c r="R3" s="246"/>
      <c r="S3" s="229"/>
      <c r="T3" s="230" t="s">
        <v>258</v>
      </c>
      <c r="U3" s="246"/>
      <c r="V3" s="229"/>
      <c r="W3" s="230" t="s">
        <v>257</v>
      </c>
      <c r="X3" s="246"/>
      <c r="Y3" s="229"/>
      <c r="Z3" s="230" t="s">
        <v>256</v>
      </c>
      <c r="AA3" s="246"/>
      <c r="AB3" s="229"/>
      <c r="AC3" s="245"/>
      <c r="AD3" s="244"/>
      <c r="AE3" s="243" t="s">
        <v>259</v>
      </c>
      <c r="AF3" s="242"/>
      <c r="AG3" s="241"/>
      <c r="AH3" s="243" t="s">
        <v>258</v>
      </c>
      <c r="AI3" s="242"/>
      <c r="AJ3" s="241"/>
      <c r="AK3" s="243" t="s">
        <v>257</v>
      </c>
      <c r="AL3" s="242"/>
      <c r="AM3" s="241"/>
      <c r="AN3" s="243" t="s">
        <v>256</v>
      </c>
      <c r="AO3" s="242"/>
      <c r="AP3" s="241"/>
      <c r="AQ3" s="245"/>
      <c r="AR3" s="244"/>
      <c r="AS3" s="243" t="s">
        <v>259</v>
      </c>
      <c r="AT3" s="242"/>
      <c r="AU3" s="241"/>
      <c r="AV3" s="243" t="s">
        <v>258</v>
      </c>
      <c r="AW3" s="242"/>
      <c r="AX3" s="241"/>
      <c r="AY3" s="243" t="s">
        <v>257</v>
      </c>
      <c r="AZ3" s="242"/>
      <c r="BA3" s="241"/>
      <c r="BB3" s="243" t="s">
        <v>256</v>
      </c>
      <c r="BC3" s="242"/>
      <c r="BD3" s="241"/>
      <c r="BE3" s="245"/>
      <c r="BF3" s="244"/>
      <c r="BG3" s="243" t="s">
        <v>259</v>
      </c>
      <c r="BH3" s="242"/>
      <c r="BI3" s="241"/>
      <c r="BJ3" s="243" t="s">
        <v>258</v>
      </c>
      <c r="BK3" s="242"/>
      <c r="BL3" s="241"/>
      <c r="BM3" s="243" t="s">
        <v>257</v>
      </c>
      <c r="BN3" s="242"/>
      <c r="BO3" s="241"/>
      <c r="BP3" s="243" t="s">
        <v>256</v>
      </c>
      <c r="BQ3" s="242"/>
      <c r="BR3" s="241"/>
    </row>
    <row r="4" spans="1:70" s="195" customFormat="1" ht="16.5" customHeight="1" x14ac:dyDescent="0.4">
      <c r="A4" s="239"/>
      <c r="B4" s="238"/>
      <c r="C4" s="240" t="s">
        <v>252</v>
      </c>
      <c r="D4" s="240" t="s">
        <v>15</v>
      </c>
      <c r="E4" s="240" t="s">
        <v>14</v>
      </c>
      <c r="F4" s="240" t="s">
        <v>252</v>
      </c>
      <c r="G4" s="240" t="s">
        <v>15</v>
      </c>
      <c r="H4" s="240" t="s">
        <v>14</v>
      </c>
      <c r="I4" s="240" t="s">
        <v>252</v>
      </c>
      <c r="J4" s="240" t="s">
        <v>15</v>
      </c>
      <c r="K4" s="240" t="s">
        <v>14</v>
      </c>
      <c r="L4" s="240" t="s">
        <v>255</v>
      </c>
      <c r="M4" s="240" t="s">
        <v>254</v>
      </c>
      <c r="N4" s="240" t="s">
        <v>253</v>
      </c>
      <c r="O4" s="239"/>
      <c r="P4" s="238"/>
      <c r="Q4" s="240" t="s">
        <v>252</v>
      </c>
      <c r="R4" s="240" t="s">
        <v>15</v>
      </c>
      <c r="S4" s="240" t="s">
        <v>14</v>
      </c>
      <c r="T4" s="240" t="s">
        <v>252</v>
      </c>
      <c r="U4" s="240" t="s">
        <v>15</v>
      </c>
      <c r="V4" s="240" t="s">
        <v>14</v>
      </c>
      <c r="W4" s="240" t="s">
        <v>252</v>
      </c>
      <c r="X4" s="240" t="s">
        <v>15</v>
      </c>
      <c r="Y4" s="240" t="s">
        <v>14</v>
      </c>
      <c r="Z4" s="240" t="s">
        <v>255</v>
      </c>
      <c r="AA4" s="240" t="s">
        <v>254</v>
      </c>
      <c r="AB4" s="240" t="s">
        <v>253</v>
      </c>
      <c r="AC4" s="239"/>
      <c r="AD4" s="238"/>
      <c r="AE4" s="237" t="s">
        <v>252</v>
      </c>
      <c r="AF4" s="237" t="s">
        <v>15</v>
      </c>
      <c r="AG4" s="237" t="s">
        <v>14</v>
      </c>
      <c r="AH4" s="237" t="s">
        <v>252</v>
      </c>
      <c r="AI4" s="237" t="s">
        <v>15</v>
      </c>
      <c r="AJ4" s="237" t="s">
        <v>14</v>
      </c>
      <c r="AK4" s="237" t="s">
        <v>252</v>
      </c>
      <c r="AL4" s="237" t="s">
        <v>15</v>
      </c>
      <c r="AM4" s="237" t="s">
        <v>14</v>
      </c>
      <c r="AN4" s="237" t="s">
        <v>255</v>
      </c>
      <c r="AO4" s="237" t="s">
        <v>254</v>
      </c>
      <c r="AP4" s="237" t="s">
        <v>253</v>
      </c>
      <c r="AQ4" s="239"/>
      <c r="AR4" s="238"/>
      <c r="AS4" s="237" t="s">
        <v>252</v>
      </c>
      <c r="AT4" s="237" t="s">
        <v>15</v>
      </c>
      <c r="AU4" s="237" t="s">
        <v>14</v>
      </c>
      <c r="AV4" s="237" t="s">
        <v>252</v>
      </c>
      <c r="AW4" s="237" t="s">
        <v>15</v>
      </c>
      <c r="AX4" s="237" t="s">
        <v>14</v>
      </c>
      <c r="AY4" s="237" t="s">
        <v>252</v>
      </c>
      <c r="AZ4" s="237" t="s">
        <v>15</v>
      </c>
      <c r="BA4" s="237" t="s">
        <v>14</v>
      </c>
      <c r="BB4" s="237" t="s">
        <v>255</v>
      </c>
      <c r="BC4" s="237" t="s">
        <v>254</v>
      </c>
      <c r="BD4" s="237" t="s">
        <v>253</v>
      </c>
      <c r="BE4" s="239"/>
      <c r="BF4" s="238"/>
      <c r="BG4" s="237" t="s">
        <v>252</v>
      </c>
      <c r="BH4" s="237" t="s">
        <v>15</v>
      </c>
      <c r="BI4" s="237" t="s">
        <v>14</v>
      </c>
      <c r="BJ4" s="237" t="s">
        <v>252</v>
      </c>
      <c r="BK4" s="237" t="s">
        <v>15</v>
      </c>
      <c r="BL4" s="237" t="s">
        <v>14</v>
      </c>
      <c r="BM4" s="237" t="s">
        <v>252</v>
      </c>
      <c r="BN4" s="237" t="s">
        <v>15</v>
      </c>
      <c r="BO4" s="237" t="s">
        <v>14</v>
      </c>
      <c r="BP4" s="237" t="s">
        <v>255</v>
      </c>
      <c r="BQ4" s="237" t="s">
        <v>254</v>
      </c>
      <c r="BR4" s="237" t="s">
        <v>253</v>
      </c>
    </row>
    <row r="5" spans="1:70" s="195" customFormat="1" ht="24.75" customHeight="1" x14ac:dyDescent="0.4">
      <c r="A5" s="230" t="s">
        <v>252</v>
      </c>
      <c r="B5" s="229"/>
      <c r="C5" s="216">
        <f>SUM(D5:E5)</f>
        <v>40559</v>
      </c>
      <c r="D5" s="216">
        <f>SUM(D6:D25)</f>
        <v>20403</v>
      </c>
      <c r="E5" s="216">
        <f>SUM(E6:E25)</f>
        <v>20156</v>
      </c>
      <c r="F5" s="216">
        <f>SUM(G5:H5)</f>
        <v>18546</v>
      </c>
      <c r="G5" s="216">
        <f>SUM(G6:G25)</f>
        <v>9199</v>
      </c>
      <c r="H5" s="216">
        <f>SUM(H6:H25)</f>
        <v>9347</v>
      </c>
      <c r="I5" s="216">
        <f>SUM(J5:K5)</f>
        <v>12601</v>
      </c>
      <c r="J5" s="216">
        <f>SUM(J6:J25)</f>
        <v>6542</v>
      </c>
      <c r="K5" s="216">
        <f>SUM(K6:K25)</f>
        <v>6059</v>
      </c>
      <c r="L5" s="216">
        <f>C5+F5+I5</f>
        <v>71706</v>
      </c>
      <c r="M5" s="216">
        <f>D5+G5+J5</f>
        <v>36144</v>
      </c>
      <c r="N5" s="216">
        <f>E5+H5+K5</f>
        <v>35562</v>
      </c>
      <c r="O5" s="230" t="s">
        <v>252</v>
      </c>
      <c r="P5" s="229"/>
      <c r="Q5" s="213">
        <f>SUM(R5:S5)</f>
        <v>40561</v>
      </c>
      <c r="R5" s="213">
        <f>SUM(R6:R25)</f>
        <v>20233</v>
      </c>
      <c r="S5" s="213">
        <f>SUM(S6:S25)</f>
        <v>20328</v>
      </c>
      <c r="T5" s="213">
        <f>SUM(U5:V5)</f>
        <v>19323</v>
      </c>
      <c r="U5" s="213">
        <f>SUM(U6:U25)</f>
        <v>9590</v>
      </c>
      <c r="V5" s="213">
        <f>SUM(V6:V25)</f>
        <v>9733</v>
      </c>
      <c r="W5" s="213">
        <f>SUM(X5:Y5)</f>
        <v>14178</v>
      </c>
      <c r="X5" s="213">
        <f>SUM(X6:X25)</f>
        <v>7082</v>
      </c>
      <c r="Y5" s="213">
        <f>SUM(Y6:Y25)</f>
        <v>7096</v>
      </c>
      <c r="Z5" s="213">
        <f>Q5+T5+W5</f>
        <v>74062</v>
      </c>
      <c r="AA5" s="213">
        <f>R5+U5+X5</f>
        <v>36905</v>
      </c>
      <c r="AB5" s="213">
        <f>S5+V5+Y5</f>
        <v>37157</v>
      </c>
      <c r="AC5" s="230" t="s">
        <v>252</v>
      </c>
      <c r="AD5" s="229"/>
      <c r="AE5" s="213">
        <f>SUM(AF5:AG5)</f>
        <v>39548</v>
      </c>
      <c r="AF5" s="213">
        <f>SUM(AF6:AF25)</f>
        <v>19546</v>
      </c>
      <c r="AG5" s="213">
        <f>SUM(AG6:AG25)</f>
        <v>20002</v>
      </c>
      <c r="AH5" s="213">
        <f>SUM(AI5:AJ5)</f>
        <v>19063</v>
      </c>
      <c r="AI5" s="213">
        <f>SUM(AI6:AI25)</f>
        <v>9378</v>
      </c>
      <c r="AJ5" s="213">
        <f>SUM(AJ6:AJ25)</f>
        <v>9685</v>
      </c>
      <c r="AK5" s="213">
        <f>SUM(AL5:AM5)</f>
        <v>15196</v>
      </c>
      <c r="AL5" s="213">
        <f>SUM(AL6:AL25)</f>
        <v>7546</v>
      </c>
      <c r="AM5" s="213">
        <f>SUM(AM6:AM25)</f>
        <v>7650</v>
      </c>
      <c r="AN5" s="213">
        <f>AE5+AH5+AK5</f>
        <v>73807</v>
      </c>
      <c r="AO5" s="213">
        <f>AF5+AI5+AL5</f>
        <v>36470</v>
      </c>
      <c r="AP5" s="213">
        <f>AG5+AJ5+AM5</f>
        <v>37337</v>
      </c>
      <c r="AQ5" s="230" t="s">
        <v>252</v>
      </c>
      <c r="AR5" s="229"/>
      <c r="AS5" s="213">
        <f>SUM(AT5:AU5)</f>
        <v>39447</v>
      </c>
      <c r="AT5" s="213">
        <f>SUM(AT6:AT25)</f>
        <v>19365</v>
      </c>
      <c r="AU5" s="213">
        <f>SUM(AU6:AU25)</f>
        <v>20082</v>
      </c>
      <c r="AV5" s="213">
        <f>SUM(AW5:AX5)</f>
        <v>19129</v>
      </c>
      <c r="AW5" s="213">
        <f>SUM(AW6:AW25)</f>
        <v>9368</v>
      </c>
      <c r="AX5" s="213">
        <f>SUM(AX6:AX25)</f>
        <v>9761</v>
      </c>
      <c r="AY5" s="213">
        <f>SUM(AZ5:BA5)</f>
        <v>15810</v>
      </c>
      <c r="AZ5" s="213">
        <f>SUM(AZ6:AZ25)</f>
        <v>7829</v>
      </c>
      <c r="BA5" s="213">
        <f>SUM(BA6:BA25)</f>
        <v>7981</v>
      </c>
      <c r="BB5" s="213">
        <f>AS5+AV5+AY5</f>
        <v>74386</v>
      </c>
      <c r="BC5" s="213">
        <f>AT5+AW5+AZ5</f>
        <v>36562</v>
      </c>
      <c r="BD5" s="213">
        <f>AU5+AX5+BA5</f>
        <v>37824</v>
      </c>
      <c r="BE5" s="230" t="s">
        <v>252</v>
      </c>
      <c r="BF5" s="229"/>
      <c r="BG5" s="213">
        <f>SUM(BH5:BI5)</f>
        <v>39297</v>
      </c>
      <c r="BH5" s="213">
        <f>SUM(BH6:BH25)</f>
        <v>19405</v>
      </c>
      <c r="BI5" s="213">
        <f>SUM(BI6:BI25)</f>
        <v>19892</v>
      </c>
      <c r="BJ5" s="213">
        <f>SUM(BK5:BL5)</f>
        <v>19281</v>
      </c>
      <c r="BK5" s="213">
        <f>SUM(BK6:BK25)</f>
        <v>9511</v>
      </c>
      <c r="BL5" s="213">
        <f>SUM(BL6:BL25)</f>
        <v>9770</v>
      </c>
      <c r="BM5" s="213">
        <f>SUM(BN5:BO5)</f>
        <v>16735</v>
      </c>
      <c r="BN5" s="213">
        <f>SUM(BN6:BN25)</f>
        <v>8322</v>
      </c>
      <c r="BO5" s="213">
        <f>SUM(BO6:BO25)</f>
        <v>8413</v>
      </c>
      <c r="BP5" s="213">
        <f>BG5+BJ5+BM5</f>
        <v>75313</v>
      </c>
      <c r="BQ5" s="213">
        <f>BH5+BK5+BN5</f>
        <v>37238</v>
      </c>
      <c r="BR5" s="213">
        <f>BI5+BL5+BO5</f>
        <v>38075</v>
      </c>
    </row>
    <row r="6" spans="1:70" s="191" customFormat="1" ht="24.75" customHeight="1" x14ac:dyDescent="0.4">
      <c r="A6" s="230" t="s">
        <v>251</v>
      </c>
      <c r="B6" s="229"/>
      <c r="C6" s="216">
        <f>SUM(D6:E6)</f>
        <v>2542</v>
      </c>
      <c r="D6" s="216">
        <v>1315</v>
      </c>
      <c r="E6" s="216">
        <v>1227</v>
      </c>
      <c r="F6" s="216">
        <f>SUM(G6:H6)</f>
        <v>1089</v>
      </c>
      <c r="G6" s="216">
        <v>553</v>
      </c>
      <c r="H6" s="216">
        <v>536</v>
      </c>
      <c r="I6" s="216">
        <f>SUM(J6:K6)</f>
        <v>634</v>
      </c>
      <c r="J6" s="216">
        <v>325</v>
      </c>
      <c r="K6" s="216">
        <v>309</v>
      </c>
      <c r="L6" s="216">
        <f>C6+F6+I6</f>
        <v>4265</v>
      </c>
      <c r="M6" s="216">
        <f>D6+G6+J6</f>
        <v>2193</v>
      </c>
      <c r="N6" s="216">
        <f>E6+H6+K6</f>
        <v>2072</v>
      </c>
      <c r="O6" s="230" t="s">
        <v>251</v>
      </c>
      <c r="P6" s="229"/>
      <c r="Q6" s="213">
        <f>SUM(R6:S6)</f>
        <v>2215</v>
      </c>
      <c r="R6" s="236">
        <v>1135</v>
      </c>
      <c r="S6" s="236">
        <v>1080</v>
      </c>
      <c r="T6" s="213">
        <f>SUM(U6:V6)</f>
        <v>1093</v>
      </c>
      <c r="U6" s="236">
        <v>577</v>
      </c>
      <c r="V6" s="236">
        <v>516</v>
      </c>
      <c r="W6" s="213">
        <f>SUM(X6:Y6)</f>
        <v>769</v>
      </c>
      <c r="X6" s="236">
        <v>369</v>
      </c>
      <c r="Y6" s="236">
        <v>400</v>
      </c>
      <c r="Z6" s="213">
        <f>Q6+T6+W6</f>
        <v>4077</v>
      </c>
      <c r="AA6" s="213">
        <f>R6+U6+X6</f>
        <v>2081</v>
      </c>
      <c r="AB6" s="213">
        <f>S6+V6+Y6</f>
        <v>1996</v>
      </c>
      <c r="AC6" s="230" t="s">
        <v>251</v>
      </c>
      <c r="AD6" s="229"/>
      <c r="AE6" s="213">
        <f>SUM(AF6:AG6)</f>
        <v>1978</v>
      </c>
      <c r="AF6" s="235">
        <v>960</v>
      </c>
      <c r="AG6" s="235">
        <v>1018</v>
      </c>
      <c r="AH6" s="213">
        <f>SUM(AI6:AJ6)</f>
        <v>988</v>
      </c>
      <c r="AI6" s="235">
        <v>489</v>
      </c>
      <c r="AJ6" s="235">
        <v>499</v>
      </c>
      <c r="AK6" s="213">
        <f>SUM(AL6:AM6)</f>
        <v>821</v>
      </c>
      <c r="AL6" s="235">
        <v>415</v>
      </c>
      <c r="AM6" s="235">
        <v>406</v>
      </c>
      <c r="AN6" s="213">
        <f>AE6+AH6+AK6</f>
        <v>3787</v>
      </c>
      <c r="AO6" s="213">
        <f>AF6+AI6+AL6</f>
        <v>1864</v>
      </c>
      <c r="AP6" s="213">
        <f>AG6+AJ6+AM6</f>
        <v>1923</v>
      </c>
      <c r="AQ6" s="230" t="s">
        <v>251</v>
      </c>
      <c r="AR6" s="229"/>
      <c r="AS6" s="213">
        <f>SUM(AT6:AU6)</f>
        <v>1780</v>
      </c>
      <c r="AT6" s="227">
        <v>934</v>
      </c>
      <c r="AU6" s="227">
        <v>846</v>
      </c>
      <c r="AV6" s="213">
        <f>SUM(AW6:AX6)</f>
        <v>940</v>
      </c>
      <c r="AW6" s="227">
        <v>463</v>
      </c>
      <c r="AX6" s="227">
        <v>477</v>
      </c>
      <c r="AY6" s="213">
        <f>SUM(AZ6:BA6)</f>
        <v>763</v>
      </c>
      <c r="AZ6" s="227">
        <v>411</v>
      </c>
      <c r="BA6" s="227">
        <v>352</v>
      </c>
      <c r="BB6" s="213">
        <f>AS6+AV6+AY6</f>
        <v>3483</v>
      </c>
      <c r="BC6" s="213">
        <f>AT6+AW6+AZ6</f>
        <v>1808</v>
      </c>
      <c r="BD6" s="213">
        <f>AU6+AX6+BA6</f>
        <v>1675</v>
      </c>
      <c r="BE6" s="230" t="s">
        <v>251</v>
      </c>
      <c r="BF6" s="229"/>
      <c r="BG6" s="213">
        <f>SUM(BH6:BI6)</f>
        <v>1651</v>
      </c>
      <c r="BH6" s="227">
        <v>848</v>
      </c>
      <c r="BI6" s="227">
        <v>803</v>
      </c>
      <c r="BJ6" s="213">
        <f>SUM(BK6:BL6)</f>
        <v>838</v>
      </c>
      <c r="BK6" s="227">
        <v>427</v>
      </c>
      <c r="BL6" s="227">
        <v>411</v>
      </c>
      <c r="BM6" s="213">
        <f>SUM(BN6:BO6)</f>
        <v>707</v>
      </c>
      <c r="BN6" s="227">
        <v>352</v>
      </c>
      <c r="BO6" s="227">
        <v>355</v>
      </c>
      <c r="BP6" s="213">
        <f>BG6+BJ6+BM6</f>
        <v>3196</v>
      </c>
      <c r="BQ6" s="213">
        <f>BH6+BK6+BN6</f>
        <v>1627</v>
      </c>
      <c r="BR6" s="213">
        <f>BI6+BL6+BO6</f>
        <v>1569</v>
      </c>
    </row>
    <row r="7" spans="1:70" s="191" customFormat="1" ht="24.75" customHeight="1" x14ac:dyDescent="0.4">
      <c r="A7" s="230" t="s">
        <v>250</v>
      </c>
      <c r="B7" s="229"/>
      <c r="C7" s="216">
        <f>SUM(D7:E7)</f>
        <v>2169</v>
      </c>
      <c r="D7" s="216">
        <v>1116</v>
      </c>
      <c r="E7" s="216">
        <v>1053</v>
      </c>
      <c r="F7" s="216">
        <f>SUM(G7:H7)</f>
        <v>903</v>
      </c>
      <c r="G7" s="216">
        <v>466</v>
      </c>
      <c r="H7" s="216">
        <v>437</v>
      </c>
      <c r="I7" s="216">
        <f>SUM(J7:K7)</f>
        <v>767</v>
      </c>
      <c r="J7" s="216">
        <v>400</v>
      </c>
      <c r="K7" s="216">
        <v>367</v>
      </c>
      <c r="L7" s="216">
        <f>C7+F7+I7</f>
        <v>3839</v>
      </c>
      <c r="M7" s="216">
        <f>D7+G7+J7</f>
        <v>1982</v>
      </c>
      <c r="N7" s="216">
        <f>E7+H7+K7</f>
        <v>1857</v>
      </c>
      <c r="O7" s="230" t="s">
        <v>250</v>
      </c>
      <c r="P7" s="229"/>
      <c r="Q7" s="213">
        <f>SUM(R7:S7)</f>
        <v>2128</v>
      </c>
      <c r="R7" s="236">
        <v>1099</v>
      </c>
      <c r="S7" s="236">
        <v>1029</v>
      </c>
      <c r="T7" s="213">
        <f>SUM(U7:V7)</f>
        <v>974</v>
      </c>
      <c r="U7" s="236">
        <v>491</v>
      </c>
      <c r="V7" s="236">
        <v>483</v>
      </c>
      <c r="W7" s="213">
        <f>SUM(X7:Y7)</f>
        <v>822</v>
      </c>
      <c r="X7" s="236">
        <v>417</v>
      </c>
      <c r="Y7" s="236">
        <v>405</v>
      </c>
      <c r="Z7" s="213">
        <f>Q7+T7+W7</f>
        <v>3924</v>
      </c>
      <c r="AA7" s="213">
        <f>R7+U7+X7</f>
        <v>2007</v>
      </c>
      <c r="AB7" s="213">
        <f>S7+V7+Y7</f>
        <v>1917</v>
      </c>
      <c r="AC7" s="230" t="s">
        <v>250</v>
      </c>
      <c r="AD7" s="229"/>
      <c r="AE7" s="213">
        <f>SUM(AF7:AG7)</f>
        <v>1878</v>
      </c>
      <c r="AF7" s="235">
        <v>970</v>
      </c>
      <c r="AG7" s="235">
        <v>908</v>
      </c>
      <c r="AH7" s="213">
        <f>SUM(AI7:AJ7)</f>
        <v>926</v>
      </c>
      <c r="AI7" s="235">
        <v>492</v>
      </c>
      <c r="AJ7" s="235">
        <v>434</v>
      </c>
      <c r="AK7" s="213">
        <f>SUM(AL7:AM7)</f>
        <v>885</v>
      </c>
      <c r="AL7" s="235">
        <v>455</v>
      </c>
      <c r="AM7" s="235">
        <v>430</v>
      </c>
      <c r="AN7" s="213">
        <f>AE7+AH7+AK7</f>
        <v>3689</v>
      </c>
      <c r="AO7" s="213">
        <f>AF7+AI7+AL7</f>
        <v>1917</v>
      </c>
      <c r="AP7" s="213">
        <f>AG7+AJ7+AM7</f>
        <v>1772</v>
      </c>
      <c r="AQ7" s="230" t="s">
        <v>250</v>
      </c>
      <c r="AR7" s="229"/>
      <c r="AS7" s="213">
        <f>SUM(AT7:AU7)</f>
        <v>1809</v>
      </c>
      <c r="AT7" s="227">
        <v>882</v>
      </c>
      <c r="AU7" s="227">
        <v>927</v>
      </c>
      <c r="AV7" s="213">
        <f>SUM(AW7:AX7)</f>
        <v>853</v>
      </c>
      <c r="AW7" s="227">
        <v>431</v>
      </c>
      <c r="AX7" s="227">
        <v>422</v>
      </c>
      <c r="AY7" s="213">
        <f>SUM(AZ7:BA7)</f>
        <v>863</v>
      </c>
      <c r="AZ7" s="227">
        <v>433</v>
      </c>
      <c r="BA7" s="227">
        <v>430</v>
      </c>
      <c r="BB7" s="213">
        <f>AS7+AV7+AY7</f>
        <v>3525</v>
      </c>
      <c r="BC7" s="213">
        <f>AT7+AW7+AZ7</f>
        <v>1746</v>
      </c>
      <c r="BD7" s="213">
        <f>AU7+AX7+BA7</f>
        <v>1779</v>
      </c>
      <c r="BE7" s="230" t="s">
        <v>250</v>
      </c>
      <c r="BF7" s="229"/>
      <c r="BG7" s="213">
        <f>SUM(BH7:BI7)</f>
        <v>1510</v>
      </c>
      <c r="BH7" s="227">
        <v>795</v>
      </c>
      <c r="BI7" s="227">
        <v>715</v>
      </c>
      <c r="BJ7" s="213">
        <f>SUM(BK7:BL7)</f>
        <v>828</v>
      </c>
      <c r="BK7" s="227">
        <v>403</v>
      </c>
      <c r="BL7" s="227">
        <v>425</v>
      </c>
      <c r="BM7" s="213">
        <f>SUM(BN7:BO7)</f>
        <v>875</v>
      </c>
      <c r="BN7" s="227">
        <v>465</v>
      </c>
      <c r="BO7" s="227">
        <v>410</v>
      </c>
      <c r="BP7" s="213">
        <f>BG7+BJ7+BM7</f>
        <v>3213</v>
      </c>
      <c r="BQ7" s="213">
        <f>BH7+BK7+BN7</f>
        <v>1663</v>
      </c>
      <c r="BR7" s="213">
        <f>BI7+BL7+BO7</f>
        <v>1550</v>
      </c>
    </row>
    <row r="8" spans="1:70" s="191" customFormat="1" ht="24.75" customHeight="1" x14ac:dyDescent="0.4">
      <c r="A8" s="230" t="s">
        <v>249</v>
      </c>
      <c r="B8" s="229"/>
      <c r="C8" s="216">
        <f>SUM(D8:E8)</f>
        <v>2188</v>
      </c>
      <c r="D8" s="216">
        <v>1106</v>
      </c>
      <c r="E8" s="216">
        <v>1082</v>
      </c>
      <c r="F8" s="216">
        <f>SUM(G8:H8)</f>
        <v>1037</v>
      </c>
      <c r="G8" s="216">
        <v>547</v>
      </c>
      <c r="H8" s="216">
        <v>490</v>
      </c>
      <c r="I8" s="216">
        <f>SUM(J8:K8)</f>
        <v>763</v>
      </c>
      <c r="J8" s="216">
        <v>404</v>
      </c>
      <c r="K8" s="216">
        <v>359</v>
      </c>
      <c r="L8" s="216">
        <f>C8+F8+I8</f>
        <v>3988</v>
      </c>
      <c r="M8" s="216">
        <f>D8+G8+J8</f>
        <v>2057</v>
      </c>
      <c r="N8" s="216">
        <f>E8+H8+K8</f>
        <v>1931</v>
      </c>
      <c r="O8" s="230" t="s">
        <v>249</v>
      </c>
      <c r="P8" s="229"/>
      <c r="Q8" s="213">
        <f>SUM(R8:S8)</f>
        <v>2075</v>
      </c>
      <c r="R8" s="236">
        <v>1074</v>
      </c>
      <c r="S8" s="236">
        <v>1001</v>
      </c>
      <c r="T8" s="213">
        <f>SUM(U8:V8)</f>
        <v>893</v>
      </c>
      <c r="U8" s="236">
        <v>453</v>
      </c>
      <c r="V8" s="236">
        <v>440</v>
      </c>
      <c r="W8" s="213">
        <f>SUM(X8:Y8)</f>
        <v>830</v>
      </c>
      <c r="X8" s="236">
        <v>429</v>
      </c>
      <c r="Y8" s="236">
        <v>401</v>
      </c>
      <c r="Z8" s="213">
        <f>Q8+T8+W8</f>
        <v>3798</v>
      </c>
      <c r="AA8" s="213">
        <f>R8+U8+X8</f>
        <v>1956</v>
      </c>
      <c r="AB8" s="213">
        <f>S8+V8+Y8</f>
        <v>1842</v>
      </c>
      <c r="AC8" s="230" t="s">
        <v>249</v>
      </c>
      <c r="AD8" s="229"/>
      <c r="AE8" s="213">
        <f>SUM(AF8:AG8)</f>
        <v>2033</v>
      </c>
      <c r="AF8" s="235">
        <v>1038</v>
      </c>
      <c r="AG8" s="235">
        <v>995</v>
      </c>
      <c r="AH8" s="213">
        <f>SUM(AI8:AJ8)</f>
        <v>954</v>
      </c>
      <c r="AI8" s="235">
        <v>485</v>
      </c>
      <c r="AJ8" s="235">
        <v>469</v>
      </c>
      <c r="AK8" s="213">
        <f>SUM(AL8:AM8)</f>
        <v>883</v>
      </c>
      <c r="AL8" s="235">
        <v>460</v>
      </c>
      <c r="AM8" s="235">
        <v>423</v>
      </c>
      <c r="AN8" s="213">
        <f>AE8+AH8+AK8</f>
        <v>3870</v>
      </c>
      <c r="AO8" s="213">
        <f>AF8+AI8+AL8</f>
        <v>1983</v>
      </c>
      <c r="AP8" s="213">
        <f>AG8+AJ8+AM8</f>
        <v>1887</v>
      </c>
      <c r="AQ8" s="230" t="s">
        <v>249</v>
      </c>
      <c r="AR8" s="229"/>
      <c r="AS8" s="213">
        <f>SUM(AT8:AU8)</f>
        <v>1821</v>
      </c>
      <c r="AT8" s="227">
        <v>939</v>
      </c>
      <c r="AU8" s="227">
        <v>882</v>
      </c>
      <c r="AV8" s="213">
        <f>SUM(AW8:AX8)</f>
        <v>907</v>
      </c>
      <c r="AW8" s="227">
        <v>490</v>
      </c>
      <c r="AX8" s="227">
        <v>417</v>
      </c>
      <c r="AY8" s="213">
        <f>SUM(AZ8:BA8)</f>
        <v>878</v>
      </c>
      <c r="AZ8" s="227">
        <v>441</v>
      </c>
      <c r="BA8" s="227">
        <v>437</v>
      </c>
      <c r="BB8" s="213">
        <f>AS8+AV8+AY8</f>
        <v>3606</v>
      </c>
      <c r="BC8" s="213">
        <f>AT8+AW8+AZ8</f>
        <v>1870</v>
      </c>
      <c r="BD8" s="213">
        <f>AU8+AX8+BA8</f>
        <v>1736</v>
      </c>
      <c r="BE8" s="230" t="s">
        <v>249</v>
      </c>
      <c r="BF8" s="229"/>
      <c r="BG8" s="213">
        <f>SUM(BH8:BI8)</f>
        <v>1651</v>
      </c>
      <c r="BH8" s="227">
        <v>809</v>
      </c>
      <c r="BI8" s="227">
        <v>842</v>
      </c>
      <c r="BJ8" s="213">
        <f>SUM(BK8:BL8)</f>
        <v>805</v>
      </c>
      <c r="BK8" s="227">
        <v>405</v>
      </c>
      <c r="BL8" s="227">
        <v>400</v>
      </c>
      <c r="BM8" s="213">
        <f>SUM(BN8:BO8)</f>
        <v>856</v>
      </c>
      <c r="BN8" s="227">
        <v>428</v>
      </c>
      <c r="BO8" s="227">
        <v>428</v>
      </c>
      <c r="BP8" s="213">
        <f>BG8+BJ8+BM8</f>
        <v>3312</v>
      </c>
      <c r="BQ8" s="213">
        <f>BH8+BK8+BN8</f>
        <v>1642</v>
      </c>
      <c r="BR8" s="213">
        <f>BI8+BL8+BO8</f>
        <v>1670</v>
      </c>
    </row>
    <row r="9" spans="1:70" s="191" customFormat="1" ht="24.75" customHeight="1" x14ac:dyDescent="0.4">
      <c r="A9" s="230" t="s">
        <v>248</v>
      </c>
      <c r="B9" s="229"/>
      <c r="C9" s="216">
        <f>SUM(D9:E9)</f>
        <v>2309</v>
      </c>
      <c r="D9" s="216">
        <v>1186</v>
      </c>
      <c r="E9" s="216">
        <v>1123</v>
      </c>
      <c r="F9" s="216">
        <f>SUM(G9:H9)</f>
        <v>1010</v>
      </c>
      <c r="G9" s="216">
        <v>537</v>
      </c>
      <c r="H9" s="216">
        <v>473</v>
      </c>
      <c r="I9" s="216">
        <f>SUM(J9:K9)</f>
        <v>1358</v>
      </c>
      <c r="J9" s="216">
        <v>967</v>
      </c>
      <c r="K9" s="216">
        <v>391</v>
      </c>
      <c r="L9" s="216">
        <f>C9+F9+I9</f>
        <v>4677</v>
      </c>
      <c r="M9" s="216">
        <f>D9+G9+J9</f>
        <v>2690</v>
      </c>
      <c r="N9" s="216">
        <f>E9+H9+K9</f>
        <v>1987</v>
      </c>
      <c r="O9" s="230" t="s">
        <v>248</v>
      </c>
      <c r="P9" s="229"/>
      <c r="Q9" s="213">
        <f>SUM(R9:S9)</f>
        <v>2000</v>
      </c>
      <c r="R9" s="236">
        <v>996</v>
      </c>
      <c r="S9" s="236">
        <v>1004</v>
      </c>
      <c r="T9" s="213">
        <f>SUM(U9:V9)</f>
        <v>926</v>
      </c>
      <c r="U9" s="236">
        <v>474</v>
      </c>
      <c r="V9" s="236">
        <v>452</v>
      </c>
      <c r="W9" s="213">
        <f>SUM(X9:Y9)</f>
        <v>1122</v>
      </c>
      <c r="X9" s="236">
        <v>718</v>
      </c>
      <c r="Y9" s="236">
        <v>404</v>
      </c>
      <c r="Z9" s="213">
        <f>Q9+T9+W9</f>
        <v>4048</v>
      </c>
      <c r="AA9" s="213">
        <f>R9+U9+X9</f>
        <v>2188</v>
      </c>
      <c r="AB9" s="213">
        <f>S9+V9+Y9</f>
        <v>1860</v>
      </c>
      <c r="AC9" s="230" t="s">
        <v>248</v>
      </c>
      <c r="AD9" s="229"/>
      <c r="AE9" s="213">
        <f>SUM(AF9:AG9)</f>
        <v>1873</v>
      </c>
      <c r="AF9" s="235">
        <v>924</v>
      </c>
      <c r="AG9" s="235">
        <v>949</v>
      </c>
      <c r="AH9" s="213">
        <f>SUM(AI9:AJ9)</f>
        <v>812</v>
      </c>
      <c r="AI9" s="235">
        <v>411</v>
      </c>
      <c r="AJ9" s="235">
        <v>401</v>
      </c>
      <c r="AK9" s="213">
        <f>SUM(AL9:AM9)</f>
        <v>1166</v>
      </c>
      <c r="AL9" s="235">
        <v>661</v>
      </c>
      <c r="AM9" s="235">
        <v>505</v>
      </c>
      <c r="AN9" s="213">
        <f>AE9+AH9+AK9</f>
        <v>3851</v>
      </c>
      <c r="AO9" s="213">
        <f>AF9+AI9+AL9</f>
        <v>1996</v>
      </c>
      <c r="AP9" s="213">
        <f>AG9+AJ9+AM9</f>
        <v>1855</v>
      </c>
      <c r="AQ9" s="230" t="s">
        <v>248</v>
      </c>
      <c r="AR9" s="229"/>
      <c r="AS9" s="213">
        <f>SUM(AT9:AU9)</f>
        <v>1839</v>
      </c>
      <c r="AT9" s="227">
        <v>942</v>
      </c>
      <c r="AU9" s="227">
        <v>897</v>
      </c>
      <c r="AV9" s="213">
        <f>SUM(AW9:AX9)</f>
        <v>901</v>
      </c>
      <c r="AW9" s="227">
        <v>457</v>
      </c>
      <c r="AX9" s="227">
        <v>444</v>
      </c>
      <c r="AY9" s="213">
        <f>SUM(AZ9:BA9)</f>
        <v>1342</v>
      </c>
      <c r="AZ9" s="227">
        <v>817</v>
      </c>
      <c r="BA9" s="227">
        <v>525</v>
      </c>
      <c r="BB9" s="213">
        <f>AS9+AV9+AY9</f>
        <v>4082</v>
      </c>
      <c r="BC9" s="213">
        <f>AT9+AW9+AZ9</f>
        <v>2216</v>
      </c>
      <c r="BD9" s="213">
        <f>AU9+AX9+BA9</f>
        <v>1866</v>
      </c>
      <c r="BE9" s="230" t="s">
        <v>248</v>
      </c>
      <c r="BF9" s="229"/>
      <c r="BG9" s="213">
        <f>SUM(BH9:BI9)</f>
        <v>1674</v>
      </c>
      <c r="BH9" s="227">
        <v>852</v>
      </c>
      <c r="BI9" s="227">
        <v>822</v>
      </c>
      <c r="BJ9" s="213">
        <f>SUM(BK9:BL9)</f>
        <v>798</v>
      </c>
      <c r="BK9" s="227">
        <v>416</v>
      </c>
      <c r="BL9" s="227">
        <v>382</v>
      </c>
      <c r="BM9" s="213">
        <f>SUM(BN9:BO9)</f>
        <v>1376</v>
      </c>
      <c r="BN9" s="227">
        <v>807</v>
      </c>
      <c r="BO9" s="227">
        <v>569</v>
      </c>
      <c r="BP9" s="213">
        <f>BG9+BJ9+BM9</f>
        <v>3848</v>
      </c>
      <c r="BQ9" s="213">
        <f>BH9+BK9+BN9</f>
        <v>2075</v>
      </c>
      <c r="BR9" s="213">
        <f>BI9+BL9+BO9</f>
        <v>1773</v>
      </c>
    </row>
    <row r="10" spans="1:70" s="191" customFormat="1" ht="24.75" customHeight="1" x14ac:dyDescent="0.4">
      <c r="A10" s="230" t="s">
        <v>247</v>
      </c>
      <c r="B10" s="229"/>
      <c r="C10" s="216">
        <f>SUM(D10:E10)</f>
        <v>2738</v>
      </c>
      <c r="D10" s="216">
        <v>1415</v>
      </c>
      <c r="E10" s="216">
        <v>1323</v>
      </c>
      <c r="F10" s="216">
        <f>SUM(G10:H10)</f>
        <v>1088</v>
      </c>
      <c r="G10" s="216">
        <v>549</v>
      </c>
      <c r="H10" s="216">
        <v>539</v>
      </c>
      <c r="I10" s="216">
        <f>SUM(J10:K10)</f>
        <v>640</v>
      </c>
      <c r="J10" s="216">
        <v>328</v>
      </c>
      <c r="K10" s="216">
        <v>312</v>
      </c>
      <c r="L10" s="216">
        <f>C10+F10+I10</f>
        <v>4466</v>
      </c>
      <c r="M10" s="216">
        <f>D10+G10+J10</f>
        <v>2292</v>
      </c>
      <c r="N10" s="216">
        <f>E10+H10+K10</f>
        <v>2174</v>
      </c>
      <c r="O10" s="230" t="s">
        <v>247</v>
      </c>
      <c r="P10" s="229"/>
      <c r="Q10" s="213">
        <f>SUM(R10:S10)</f>
        <v>2137</v>
      </c>
      <c r="R10" s="236">
        <v>1094</v>
      </c>
      <c r="S10" s="236">
        <v>1043</v>
      </c>
      <c r="T10" s="213">
        <f>SUM(U10:V10)</f>
        <v>928</v>
      </c>
      <c r="U10" s="236">
        <v>477</v>
      </c>
      <c r="V10" s="236">
        <v>451</v>
      </c>
      <c r="W10" s="213">
        <f>SUM(X10:Y10)</f>
        <v>658</v>
      </c>
      <c r="X10" s="236">
        <v>316</v>
      </c>
      <c r="Y10" s="236">
        <v>342</v>
      </c>
      <c r="Z10" s="213">
        <f>Q10+T10+W10</f>
        <v>3723</v>
      </c>
      <c r="AA10" s="213">
        <f>R10+U10+X10</f>
        <v>1887</v>
      </c>
      <c r="AB10" s="213">
        <f>S10+V10+Y10</f>
        <v>1836</v>
      </c>
      <c r="AC10" s="230" t="s">
        <v>247</v>
      </c>
      <c r="AD10" s="229"/>
      <c r="AE10" s="213">
        <f>SUM(AF10:AG10)</f>
        <v>1679</v>
      </c>
      <c r="AF10" s="235">
        <v>834</v>
      </c>
      <c r="AG10" s="235">
        <v>845</v>
      </c>
      <c r="AH10" s="213">
        <f>SUM(AI10:AJ10)</f>
        <v>772</v>
      </c>
      <c r="AI10" s="235">
        <v>355</v>
      </c>
      <c r="AJ10" s="235">
        <v>417</v>
      </c>
      <c r="AK10" s="213">
        <f>SUM(AL10:AM10)</f>
        <v>549</v>
      </c>
      <c r="AL10" s="235">
        <v>292</v>
      </c>
      <c r="AM10" s="235">
        <v>257</v>
      </c>
      <c r="AN10" s="213">
        <f>AE10+AH10+AK10</f>
        <v>3000</v>
      </c>
      <c r="AO10" s="213">
        <f>AF10+AI10+AL10</f>
        <v>1481</v>
      </c>
      <c r="AP10" s="213">
        <f>AG10+AJ10+AM10</f>
        <v>1519</v>
      </c>
      <c r="AQ10" s="230" t="s">
        <v>247</v>
      </c>
      <c r="AR10" s="229"/>
      <c r="AS10" s="213">
        <f>SUM(AT10:AU10)</f>
        <v>1658</v>
      </c>
      <c r="AT10" s="227">
        <v>807</v>
      </c>
      <c r="AU10" s="227">
        <v>851</v>
      </c>
      <c r="AV10" s="213">
        <f>SUM(AW10:AX10)</f>
        <v>771</v>
      </c>
      <c r="AW10" s="227">
        <v>369</v>
      </c>
      <c r="AX10" s="227">
        <v>402</v>
      </c>
      <c r="AY10" s="213">
        <f>SUM(AZ10:BA10)</f>
        <v>560</v>
      </c>
      <c r="AZ10" s="227">
        <v>269</v>
      </c>
      <c r="BA10" s="227">
        <v>291</v>
      </c>
      <c r="BB10" s="213">
        <f>AS10+AV10+AY10</f>
        <v>2989</v>
      </c>
      <c r="BC10" s="213">
        <f>AT10+AW10+AZ10</f>
        <v>1445</v>
      </c>
      <c r="BD10" s="213">
        <f>AU10+AX10+BA10</f>
        <v>1544</v>
      </c>
      <c r="BE10" s="230" t="s">
        <v>247</v>
      </c>
      <c r="BF10" s="229"/>
      <c r="BG10" s="213">
        <f>SUM(BH10:BI10)</f>
        <v>1511</v>
      </c>
      <c r="BH10" s="227">
        <v>726</v>
      </c>
      <c r="BI10" s="227">
        <v>785</v>
      </c>
      <c r="BJ10" s="213">
        <f>SUM(BK10:BL10)</f>
        <v>700</v>
      </c>
      <c r="BK10" s="227">
        <v>354</v>
      </c>
      <c r="BL10" s="227">
        <v>346</v>
      </c>
      <c r="BM10" s="213">
        <f>SUM(BN10:BO10)</f>
        <v>547</v>
      </c>
      <c r="BN10" s="227">
        <v>279</v>
      </c>
      <c r="BO10" s="227">
        <v>268</v>
      </c>
      <c r="BP10" s="213">
        <f>BG10+BJ10+BM10</f>
        <v>2758</v>
      </c>
      <c r="BQ10" s="213">
        <f>BH10+BK10+BN10</f>
        <v>1359</v>
      </c>
      <c r="BR10" s="213">
        <f>BI10+BL10+BO10</f>
        <v>1399</v>
      </c>
    </row>
    <row r="11" spans="1:70" s="191" customFormat="1" ht="24.75" customHeight="1" x14ac:dyDescent="0.4">
      <c r="A11" s="230" t="s">
        <v>246</v>
      </c>
      <c r="B11" s="229"/>
      <c r="C11" s="216">
        <f>SUM(D11:E11)</f>
        <v>3874</v>
      </c>
      <c r="D11" s="216">
        <v>2022</v>
      </c>
      <c r="E11" s="216">
        <v>1852</v>
      </c>
      <c r="F11" s="216">
        <f>SUM(G11:H11)</f>
        <v>1657</v>
      </c>
      <c r="G11" s="216">
        <v>824</v>
      </c>
      <c r="H11" s="216">
        <v>833</v>
      </c>
      <c r="I11" s="216">
        <f>SUM(J11:K11)</f>
        <v>818</v>
      </c>
      <c r="J11" s="216">
        <v>442</v>
      </c>
      <c r="K11" s="216">
        <v>376</v>
      </c>
      <c r="L11" s="216">
        <f>C11+F11+I11</f>
        <v>6349</v>
      </c>
      <c r="M11" s="216">
        <f>D11+G11+J11</f>
        <v>3288</v>
      </c>
      <c r="N11" s="216">
        <f>E11+H11+K11</f>
        <v>3061</v>
      </c>
      <c r="O11" s="230" t="s">
        <v>246</v>
      </c>
      <c r="P11" s="229"/>
      <c r="Q11" s="213">
        <f>SUM(R11:S11)</f>
        <v>3174</v>
      </c>
      <c r="R11" s="236">
        <v>1647</v>
      </c>
      <c r="S11" s="236">
        <v>1527</v>
      </c>
      <c r="T11" s="213">
        <f>SUM(U11:V11)</f>
        <v>1512</v>
      </c>
      <c r="U11" s="236">
        <v>778</v>
      </c>
      <c r="V11" s="236">
        <v>734</v>
      </c>
      <c r="W11" s="213">
        <f>SUM(X11:Y11)</f>
        <v>896</v>
      </c>
      <c r="X11" s="236">
        <v>452</v>
      </c>
      <c r="Y11" s="236">
        <v>444</v>
      </c>
      <c r="Z11" s="213">
        <f>Q11+T11+W11</f>
        <v>5582</v>
      </c>
      <c r="AA11" s="213">
        <f>R11+U11+X11</f>
        <v>2877</v>
      </c>
      <c r="AB11" s="213">
        <f>S11+V11+Y11</f>
        <v>2705</v>
      </c>
      <c r="AC11" s="230" t="s">
        <v>246</v>
      </c>
      <c r="AD11" s="229"/>
      <c r="AE11" s="213">
        <f>SUM(AF11:AG11)</f>
        <v>2372</v>
      </c>
      <c r="AF11" s="235">
        <v>1205</v>
      </c>
      <c r="AG11" s="235">
        <v>1167</v>
      </c>
      <c r="AH11" s="213">
        <f>SUM(AI11:AJ11)</f>
        <v>1117</v>
      </c>
      <c r="AI11" s="235">
        <v>581</v>
      </c>
      <c r="AJ11" s="235">
        <v>536</v>
      </c>
      <c r="AK11" s="213">
        <f>SUM(AL11:AM11)</f>
        <v>756</v>
      </c>
      <c r="AL11" s="235">
        <v>365</v>
      </c>
      <c r="AM11" s="235">
        <v>391</v>
      </c>
      <c r="AN11" s="213">
        <f>AE11+AH11+AK11</f>
        <v>4245</v>
      </c>
      <c r="AO11" s="213">
        <f>AF11+AI11+AL11</f>
        <v>2151</v>
      </c>
      <c r="AP11" s="213">
        <f>AG11+AJ11+AM11</f>
        <v>2094</v>
      </c>
      <c r="AQ11" s="230" t="s">
        <v>246</v>
      </c>
      <c r="AR11" s="229"/>
      <c r="AS11" s="213">
        <f>SUM(AT11:AU11)</f>
        <v>2106</v>
      </c>
      <c r="AT11" s="227">
        <v>1037</v>
      </c>
      <c r="AU11" s="227">
        <v>1069</v>
      </c>
      <c r="AV11" s="213">
        <f>SUM(AW11:AX11)</f>
        <v>1050</v>
      </c>
      <c r="AW11" s="227">
        <v>517</v>
      </c>
      <c r="AX11" s="227">
        <v>533</v>
      </c>
      <c r="AY11" s="213">
        <f>SUM(AZ11:BA11)</f>
        <v>667</v>
      </c>
      <c r="AZ11" s="227">
        <v>343</v>
      </c>
      <c r="BA11" s="227">
        <v>324</v>
      </c>
      <c r="BB11" s="213">
        <f>AS11+AV11+AY11</f>
        <v>3823</v>
      </c>
      <c r="BC11" s="213">
        <f>AT11+AW11+AZ11</f>
        <v>1897</v>
      </c>
      <c r="BD11" s="213">
        <f>AU11+AX11+BA11</f>
        <v>1926</v>
      </c>
      <c r="BE11" s="230" t="s">
        <v>246</v>
      </c>
      <c r="BF11" s="229"/>
      <c r="BG11" s="213">
        <f>SUM(BH11:BI11)</f>
        <v>1824</v>
      </c>
      <c r="BH11" s="227">
        <v>935</v>
      </c>
      <c r="BI11" s="227">
        <v>889</v>
      </c>
      <c r="BJ11" s="213">
        <f>SUM(BK11:BL11)</f>
        <v>878</v>
      </c>
      <c r="BK11" s="227">
        <v>437</v>
      </c>
      <c r="BL11" s="227">
        <v>441</v>
      </c>
      <c r="BM11" s="213">
        <f>SUM(BN11:BO11)</f>
        <v>673</v>
      </c>
      <c r="BN11" s="227">
        <v>350</v>
      </c>
      <c r="BO11" s="227">
        <v>323</v>
      </c>
      <c r="BP11" s="213">
        <f>BG11+BJ11+BM11</f>
        <v>3375</v>
      </c>
      <c r="BQ11" s="213">
        <f>BH11+BK11+BN11</f>
        <v>1722</v>
      </c>
      <c r="BR11" s="213">
        <f>BI11+BL11+BO11</f>
        <v>1653</v>
      </c>
    </row>
    <row r="12" spans="1:70" s="191" customFormat="1" ht="24.75" customHeight="1" x14ac:dyDescent="0.4">
      <c r="A12" s="230" t="s">
        <v>245</v>
      </c>
      <c r="B12" s="229"/>
      <c r="C12" s="216">
        <f>SUM(D12:E12)</f>
        <v>3520</v>
      </c>
      <c r="D12" s="216">
        <v>1885</v>
      </c>
      <c r="E12" s="216">
        <v>1635</v>
      </c>
      <c r="F12" s="216">
        <f>SUM(G12:H12)</f>
        <v>1459</v>
      </c>
      <c r="G12" s="216">
        <v>753</v>
      </c>
      <c r="H12" s="216">
        <v>706</v>
      </c>
      <c r="I12" s="216">
        <f>SUM(J12:K12)</f>
        <v>807</v>
      </c>
      <c r="J12" s="216">
        <v>388</v>
      </c>
      <c r="K12" s="216">
        <v>419</v>
      </c>
      <c r="L12" s="216">
        <f>C12+F12+I12</f>
        <v>5786</v>
      </c>
      <c r="M12" s="216">
        <f>D12+G12+J12</f>
        <v>3026</v>
      </c>
      <c r="N12" s="216">
        <f>E12+H12+K12</f>
        <v>2760</v>
      </c>
      <c r="O12" s="230" t="s">
        <v>245</v>
      </c>
      <c r="P12" s="229"/>
      <c r="Q12" s="213">
        <f>SUM(R12:S12)</f>
        <v>3862</v>
      </c>
      <c r="R12" s="236">
        <v>2020</v>
      </c>
      <c r="S12" s="236">
        <v>1842</v>
      </c>
      <c r="T12" s="213">
        <f>SUM(U12:V12)</f>
        <v>1753</v>
      </c>
      <c r="U12" s="236">
        <v>920</v>
      </c>
      <c r="V12" s="236">
        <v>833</v>
      </c>
      <c r="W12" s="213">
        <f>SUM(X12:Y12)</f>
        <v>1131</v>
      </c>
      <c r="X12" s="236">
        <v>567</v>
      </c>
      <c r="Y12" s="236">
        <v>564</v>
      </c>
      <c r="Z12" s="213">
        <f>Q12+T12+W12</f>
        <v>6746</v>
      </c>
      <c r="AA12" s="213">
        <f>R12+U12+X12</f>
        <v>3507</v>
      </c>
      <c r="AB12" s="213">
        <f>S12+V12+Y12</f>
        <v>3239</v>
      </c>
      <c r="AC12" s="230" t="s">
        <v>245</v>
      </c>
      <c r="AD12" s="229"/>
      <c r="AE12" s="213">
        <f>SUM(AF12:AG12)</f>
        <v>3083</v>
      </c>
      <c r="AF12" s="235">
        <v>1607</v>
      </c>
      <c r="AG12" s="235">
        <v>1476</v>
      </c>
      <c r="AH12" s="213">
        <f>SUM(AI12:AJ12)</f>
        <v>1454</v>
      </c>
      <c r="AI12" s="235">
        <v>752</v>
      </c>
      <c r="AJ12" s="235">
        <v>702</v>
      </c>
      <c r="AK12" s="213">
        <f>SUM(AL12:AM12)</f>
        <v>1045</v>
      </c>
      <c r="AL12" s="235">
        <v>527</v>
      </c>
      <c r="AM12" s="235">
        <v>518</v>
      </c>
      <c r="AN12" s="213">
        <f>AE12+AH12+AK12</f>
        <v>5582</v>
      </c>
      <c r="AO12" s="213">
        <f>AF12+AI12+AL12</f>
        <v>2886</v>
      </c>
      <c r="AP12" s="213">
        <f>AG12+AJ12+AM12</f>
        <v>2696</v>
      </c>
      <c r="AQ12" s="230" t="s">
        <v>245</v>
      </c>
      <c r="AR12" s="229"/>
      <c r="AS12" s="213">
        <f>SUM(AT12:AU12)</f>
        <v>2462</v>
      </c>
      <c r="AT12" s="227">
        <v>1254</v>
      </c>
      <c r="AU12" s="227">
        <v>1208</v>
      </c>
      <c r="AV12" s="213">
        <f>SUM(AW12:AX12)</f>
        <v>1205</v>
      </c>
      <c r="AW12" s="227">
        <v>638</v>
      </c>
      <c r="AX12" s="227">
        <v>567</v>
      </c>
      <c r="AY12" s="213">
        <f>SUM(AZ12:BA12)</f>
        <v>928</v>
      </c>
      <c r="AZ12" s="227">
        <v>440</v>
      </c>
      <c r="BA12" s="227">
        <v>488</v>
      </c>
      <c r="BB12" s="213">
        <f>AS12+AV12+AY12</f>
        <v>4595</v>
      </c>
      <c r="BC12" s="213">
        <f>AT12+AW12+AZ12</f>
        <v>2332</v>
      </c>
      <c r="BD12" s="213">
        <f>AU12+AX12+BA12</f>
        <v>2263</v>
      </c>
      <c r="BE12" s="230" t="s">
        <v>245</v>
      </c>
      <c r="BF12" s="229"/>
      <c r="BG12" s="213">
        <f>SUM(BH12:BI12)</f>
        <v>2059</v>
      </c>
      <c r="BH12" s="227">
        <v>1053</v>
      </c>
      <c r="BI12" s="227">
        <v>1006</v>
      </c>
      <c r="BJ12" s="213">
        <f>SUM(BK12:BL12)</f>
        <v>1037</v>
      </c>
      <c r="BK12" s="227">
        <v>528</v>
      </c>
      <c r="BL12" s="227">
        <v>509</v>
      </c>
      <c r="BM12" s="213">
        <f>SUM(BN12:BO12)</f>
        <v>832</v>
      </c>
      <c r="BN12" s="227">
        <v>418</v>
      </c>
      <c r="BO12" s="227">
        <v>414</v>
      </c>
      <c r="BP12" s="213">
        <f>BG12+BJ12+BM12</f>
        <v>3928</v>
      </c>
      <c r="BQ12" s="213">
        <f>BH12+BK12+BN12</f>
        <v>1999</v>
      </c>
      <c r="BR12" s="213">
        <f>BI12+BL12+BO12</f>
        <v>1929</v>
      </c>
    </row>
    <row r="13" spans="1:70" s="191" customFormat="1" ht="24.75" customHeight="1" x14ac:dyDescent="0.4">
      <c r="A13" s="230" t="s">
        <v>244</v>
      </c>
      <c r="B13" s="229"/>
      <c r="C13" s="216">
        <f>SUM(D13:E13)</f>
        <v>2862</v>
      </c>
      <c r="D13" s="216">
        <v>1483</v>
      </c>
      <c r="E13" s="216">
        <v>1379</v>
      </c>
      <c r="F13" s="216">
        <f>SUM(G13:H13)</f>
        <v>1270</v>
      </c>
      <c r="G13" s="216">
        <v>686</v>
      </c>
      <c r="H13" s="216">
        <v>584</v>
      </c>
      <c r="I13" s="216">
        <f>SUM(J13:K13)</f>
        <v>927</v>
      </c>
      <c r="J13" s="216">
        <v>463</v>
      </c>
      <c r="K13" s="216">
        <v>464</v>
      </c>
      <c r="L13" s="216">
        <f>C13+F13+I13</f>
        <v>5059</v>
      </c>
      <c r="M13" s="216">
        <f>D13+G13+J13</f>
        <v>2632</v>
      </c>
      <c r="N13" s="216">
        <f>E13+H13+K13</f>
        <v>2427</v>
      </c>
      <c r="O13" s="230" t="s">
        <v>244</v>
      </c>
      <c r="P13" s="229"/>
      <c r="Q13" s="213">
        <f>SUM(R13:S13)</f>
        <v>3240</v>
      </c>
      <c r="R13" s="236">
        <v>1703</v>
      </c>
      <c r="S13" s="236">
        <v>1537</v>
      </c>
      <c r="T13" s="213">
        <f>SUM(U13:V13)</f>
        <v>1418</v>
      </c>
      <c r="U13" s="236">
        <v>748</v>
      </c>
      <c r="V13" s="236">
        <v>670</v>
      </c>
      <c r="W13" s="213">
        <f>SUM(X13:Y13)</f>
        <v>1045</v>
      </c>
      <c r="X13" s="236">
        <v>520</v>
      </c>
      <c r="Y13" s="236">
        <v>525</v>
      </c>
      <c r="Z13" s="213">
        <f>Q13+T13+W13</f>
        <v>5703</v>
      </c>
      <c r="AA13" s="213">
        <f>R13+U13+X13</f>
        <v>2971</v>
      </c>
      <c r="AB13" s="213">
        <f>S13+V13+Y13</f>
        <v>2732</v>
      </c>
      <c r="AC13" s="230" t="s">
        <v>244</v>
      </c>
      <c r="AD13" s="229"/>
      <c r="AE13" s="213">
        <f>SUM(AF13:AG13)</f>
        <v>3434</v>
      </c>
      <c r="AF13" s="235">
        <v>1830</v>
      </c>
      <c r="AG13" s="235">
        <v>1604</v>
      </c>
      <c r="AH13" s="213">
        <f>SUM(AI13:AJ13)</f>
        <v>1603</v>
      </c>
      <c r="AI13" s="235">
        <v>833</v>
      </c>
      <c r="AJ13" s="235">
        <v>770</v>
      </c>
      <c r="AK13" s="213">
        <f>SUM(AL13:AM13)</f>
        <v>1347</v>
      </c>
      <c r="AL13" s="235">
        <v>678</v>
      </c>
      <c r="AM13" s="235">
        <v>669</v>
      </c>
      <c r="AN13" s="213">
        <f>AE13+AH13+AK13</f>
        <v>6384</v>
      </c>
      <c r="AO13" s="213">
        <f>AF13+AI13+AL13</f>
        <v>3341</v>
      </c>
      <c r="AP13" s="213">
        <f>AG13+AJ13+AM13</f>
        <v>3043</v>
      </c>
      <c r="AQ13" s="230" t="s">
        <v>244</v>
      </c>
      <c r="AR13" s="229"/>
      <c r="AS13" s="213">
        <f>SUM(AT13:AU13)</f>
        <v>2911</v>
      </c>
      <c r="AT13" s="227">
        <v>1513</v>
      </c>
      <c r="AU13" s="227">
        <v>1398</v>
      </c>
      <c r="AV13" s="213">
        <f>SUM(AW13:AX13)</f>
        <v>1353</v>
      </c>
      <c r="AW13" s="227">
        <v>698</v>
      </c>
      <c r="AX13" s="227">
        <v>655</v>
      </c>
      <c r="AY13" s="213">
        <f>SUM(AZ13:BA13)</f>
        <v>1080</v>
      </c>
      <c r="AZ13" s="227">
        <v>539</v>
      </c>
      <c r="BA13" s="227">
        <v>541</v>
      </c>
      <c r="BB13" s="213">
        <f>AS13+AV13+AY13</f>
        <v>5344</v>
      </c>
      <c r="BC13" s="213">
        <f>AT13+AW13+AZ13</f>
        <v>2750</v>
      </c>
      <c r="BD13" s="213">
        <f>AU13+AX13+BA13</f>
        <v>2594</v>
      </c>
      <c r="BE13" s="230" t="s">
        <v>244</v>
      </c>
      <c r="BF13" s="229"/>
      <c r="BG13" s="213">
        <f>SUM(BH13:BI13)</f>
        <v>2261</v>
      </c>
      <c r="BH13" s="227">
        <v>1156</v>
      </c>
      <c r="BI13" s="227">
        <v>1105</v>
      </c>
      <c r="BJ13" s="213">
        <f>SUM(BK13:BL13)</f>
        <v>1194</v>
      </c>
      <c r="BK13" s="227">
        <v>635</v>
      </c>
      <c r="BL13" s="227">
        <v>559</v>
      </c>
      <c r="BM13" s="213">
        <f>SUM(BN13:BO13)</f>
        <v>1026</v>
      </c>
      <c r="BN13" s="227">
        <v>501</v>
      </c>
      <c r="BO13" s="227">
        <v>525</v>
      </c>
      <c r="BP13" s="213">
        <f>BG13+BJ13+BM13</f>
        <v>4481</v>
      </c>
      <c r="BQ13" s="213">
        <f>BH13+BK13+BN13</f>
        <v>2292</v>
      </c>
      <c r="BR13" s="213">
        <f>BI13+BL13+BO13</f>
        <v>2189</v>
      </c>
    </row>
    <row r="14" spans="1:70" s="191" customFormat="1" ht="24.75" customHeight="1" x14ac:dyDescent="0.4">
      <c r="A14" s="230" t="s">
        <v>243</v>
      </c>
      <c r="B14" s="229"/>
      <c r="C14" s="216">
        <f>SUM(D14:E14)</f>
        <v>2503</v>
      </c>
      <c r="D14" s="216">
        <v>1287</v>
      </c>
      <c r="E14" s="216">
        <v>1216</v>
      </c>
      <c r="F14" s="216">
        <f>SUM(G14:H14)</f>
        <v>1155</v>
      </c>
      <c r="G14" s="216">
        <v>575</v>
      </c>
      <c r="H14" s="216">
        <v>580</v>
      </c>
      <c r="I14" s="216">
        <f>SUM(J14:K14)</f>
        <v>862</v>
      </c>
      <c r="J14" s="216">
        <v>426</v>
      </c>
      <c r="K14" s="216">
        <v>436</v>
      </c>
      <c r="L14" s="216">
        <f>C14+F14+I14</f>
        <v>4520</v>
      </c>
      <c r="M14" s="216">
        <f>D14+G14+J14</f>
        <v>2288</v>
      </c>
      <c r="N14" s="216">
        <f>E14+H14+K14</f>
        <v>2232</v>
      </c>
      <c r="O14" s="230" t="s">
        <v>243</v>
      </c>
      <c r="P14" s="229"/>
      <c r="Q14" s="213">
        <f>SUM(R14:S14)</f>
        <v>2659</v>
      </c>
      <c r="R14" s="236">
        <v>1363</v>
      </c>
      <c r="S14" s="236">
        <v>1296</v>
      </c>
      <c r="T14" s="213">
        <f>SUM(U14:V14)</f>
        <v>1226</v>
      </c>
      <c r="U14" s="236">
        <v>650</v>
      </c>
      <c r="V14" s="236">
        <v>576</v>
      </c>
      <c r="W14" s="213">
        <f>SUM(X14:Y14)</f>
        <v>1065</v>
      </c>
      <c r="X14" s="236">
        <v>533</v>
      </c>
      <c r="Y14" s="236">
        <v>532</v>
      </c>
      <c r="Z14" s="213">
        <f>Q14+T14+W14</f>
        <v>4950</v>
      </c>
      <c r="AA14" s="213">
        <f>R14+U14+X14</f>
        <v>2546</v>
      </c>
      <c r="AB14" s="213">
        <f>S14+V14+Y14</f>
        <v>2404</v>
      </c>
      <c r="AC14" s="230" t="s">
        <v>243</v>
      </c>
      <c r="AD14" s="229"/>
      <c r="AE14" s="213">
        <f>SUM(AF14:AG14)</f>
        <v>2941</v>
      </c>
      <c r="AF14" s="235">
        <v>1516</v>
      </c>
      <c r="AG14" s="235">
        <v>1425</v>
      </c>
      <c r="AH14" s="213">
        <f>SUM(AI14:AJ14)</f>
        <v>1360</v>
      </c>
      <c r="AI14" s="235">
        <v>691</v>
      </c>
      <c r="AJ14" s="235">
        <v>669</v>
      </c>
      <c r="AK14" s="213">
        <f>SUM(AL14:AM14)</f>
        <v>1110</v>
      </c>
      <c r="AL14" s="235">
        <v>560</v>
      </c>
      <c r="AM14" s="235">
        <v>550</v>
      </c>
      <c r="AN14" s="213">
        <f>AE14+AH14+AK14</f>
        <v>5411</v>
      </c>
      <c r="AO14" s="213">
        <f>AF14+AI14+AL14</f>
        <v>2767</v>
      </c>
      <c r="AP14" s="213">
        <f>AG14+AJ14+AM14</f>
        <v>2644</v>
      </c>
      <c r="AQ14" s="230" t="s">
        <v>243</v>
      </c>
      <c r="AR14" s="229"/>
      <c r="AS14" s="213">
        <f>SUM(AT14:AU14)</f>
        <v>3273</v>
      </c>
      <c r="AT14" s="227">
        <v>1740</v>
      </c>
      <c r="AU14" s="227">
        <v>1533</v>
      </c>
      <c r="AV14" s="213">
        <f>SUM(AW14:AX14)</f>
        <v>1554</v>
      </c>
      <c r="AW14" s="227">
        <v>789</v>
      </c>
      <c r="AX14" s="227">
        <v>765</v>
      </c>
      <c r="AY14" s="213">
        <f>SUM(AZ14:BA14)</f>
        <v>1313</v>
      </c>
      <c r="AZ14" s="227">
        <v>658</v>
      </c>
      <c r="BA14" s="227">
        <v>655</v>
      </c>
      <c r="BB14" s="213">
        <f>AS14+AV14+AY14</f>
        <v>6140</v>
      </c>
      <c r="BC14" s="213">
        <f>AT14+AW14+AZ14</f>
        <v>3187</v>
      </c>
      <c r="BD14" s="213">
        <f>AU14+AX14+BA14</f>
        <v>2953</v>
      </c>
      <c r="BE14" s="230" t="s">
        <v>243</v>
      </c>
      <c r="BF14" s="229"/>
      <c r="BG14" s="213">
        <f>SUM(BH14:BI14)</f>
        <v>2670</v>
      </c>
      <c r="BH14" s="227">
        <v>1382</v>
      </c>
      <c r="BI14" s="227">
        <v>1288</v>
      </c>
      <c r="BJ14" s="213">
        <f>SUM(BK14:BL14)</f>
        <v>1262</v>
      </c>
      <c r="BK14" s="227">
        <v>635</v>
      </c>
      <c r="BL14" s="227">
        <v>627</v>
      </c>
      <c r="BM14" s="213">
        <f>SUM(BN14:BO14)</f>
        <v>1101</v>
      </c>
      <c r="BN14" s="227">
        <v>550</v>
      </c>
      <c r="BO14" s="227">
        <v>551</v>
      </c>
      <c r="BP14" s="213">
        <f>BG14+BJ14+BM14</f>
        <v>5033</v>
      </c>
      <c r="BQ14" s="213">
        <f>BH14+BK14+BN14</f>
        <v>2567</v>
      </c>
      <c r="BR14" s="213">
        <f>BI14+BL14+BO14</f>
        <v>2466</v>
      </c>
    </row>
    <row r="15" spans="1:70" s="191" customFormat="1" ht="24.75" customHeight="1" x14ac:dyDescent="0.4">
      <c r="A15" s="230" t="s">
        <v>242</v>
      </c>
      <c r="B15" s="229"/>
      <c r="C15" s="216">
        <f>SUM(D15:E15)</f>
        <v>2950</v>
      </c>
      <c r="D15" s="216">
        <v>1477</v>
      </c>
      <c r="E15" s="216">
        <v>1473</v>
      </c>
      <c r="F15" s="216">
        <f>SUM(G15:H15)</f>
        <v>1241</v>
      </c>
      <c r="G15" s="216">
        <v>620</v>
      </c>
      <c r="H15" s="216">
        <v>621</v>
      </c>
      <c r="I15" s="216">
        <f>SUM(J15:K15)</f>
        <v>925</v>
      </c>
      <c r="J15" s="216">
        <v>489</v>
      </c>
      <c r="K15" s="216">
        <v>436</v>
      </c>
      <c r="L15" s="216">
        <f>C15+F15+I15</f>
        <v>5116</v>
      </c>
      <c r="M15" s="216">
        <f>D15+G15+J15</f>
        <v>2586</v>
      </c>
      <c r="N15" s="216">
        <f>E15+H15+K15</f>
        <v>2530</v>
      </c>
      <c r="O15" s="230" t="s">
        <v>242</v>
      </c>
      <c r="P15" s="229"/>
      <c r="Q15" s="213">
        <f>SUM(R15:S15)</f>
        <v>2352</v>
      </c>
      <c r="R15" s="236">
        <v>1197</v>
      </c>
      <c r="S15" s="236">
        <v>1155</v>
      </c>
      <c r="T15" s="213">
        <f>SUM(U15:V15)</f>
        <v>1166</v>
      </c>
      <c r="U15" s="236">
        <v>573</v>
      </c>
      <c r="V15" s="236">
        <v>593</v>
      </c>
      <c r="W15" s="213">
        <f>SUM(X15:Y15)</f>
        <v>909</v>
      </c>
      <c r="X15" s="236">
        <v>445</v>
      </c>
      <c r="Y15" s="236">
        <v>464</v>
      </c>
      <c r="Z15" s="213">
        <f>Q15+T15+W15</f>
        <v>4427</v>
      </c>
      <c r="AA15" s="213">
        <f>R15+U15+X15</f>
        <v>2215</v>
      </c>
      <c r="AB15" s="213">
        <f>S15+V15+Y15</f>
        <v>2212</v>
      </c>
      <c r="AC15" s="230" t="s">
        <v>242</v>
      </c>
      <c r="AD15" s="229"/>
      <c r="AE15" s="213">
        <f>SUM(AF15:AG15)</f>
        <v>2469</v>
      </c>
      <c r="AF15" s="235">
        <v>1269</v>
      </c>
      <c r="AG15" s="235">
        <v>1200</v>
      </c>
      <c r="AH15" s="213">
        <f>SUM(AI15:AJ15)</f>
        <v>1215</v>
      </c>
      <c r="AI15" s="235">
        <v>644</v>
      </c>
      <c r="AJ15" s="235">
        <v>571</v>
      </c>
      <c r="AK15" s="213">
        <f>SUM(AL15:AM15)</f>
        <v>1053</v>
      </c>
      <c r="AL15" s="235">
        <v>530</v>
      </c>
      <c r="AM15" s="235">
        <v>523</v>
      </c>
      <c r="AN15" s="213">
        <f>AE15+AH15+AK15</f>
        <v>4737</v>
      </c>
      <c r="AO15" s="213">
        <f>AF15+AI15+AL15</f>
        <v>2443</v>
      </c>
      <c r="AP15" s="213">
        <f>AG15+AJ15+AM15</f>
        <v>2294</v>
      </c>
      <c r="AQ15" s="230" t="s">
        <v>242</v>
      </c>
      <c r="AR15" s="229"/>
      <c r="AS15" s="213">
        <f>SUM(AT15:AU15)</f>
        <v>2823</v>
      </c>
      <c r="AT15" s="227">
        <v>1427</v>
      </c>
      <c r="AU15" s="227">
        <v>1396</v>
      </c>
      <c r="AV15" s="213">
        <f>SUM(AW15:AX15)</f>
        <v>1346</v>
      </c>
      <c r="AW15" s="227">
        <v>688</v>
      </c>
      <c r="AX15" s="227">
        <v>658</v>
      </c>
      <c r="AY15" s="213">
        <f>SUM(AZ15:BA15)</f>
        <v>1103</v>
      </c>
      <c r="AZ15" s="227">
        <v>531</v>
      </c>
      <c r="BA15" s="227">
        <v>572</v>
      </c>
      <c r="BB15" s="213">
        <f>AS15+AV15+AY15</f>
        <v>5272</v>
      </c>
      <c r="BC15" s="213">
        <f>AT15+AW15+AZ15</f>
        <v>2646</v>
      </c>
      <c r="BD15" s="213">
        <f>AU15+AX15+BA15</f>
        <v>2626</v>
      </c>
      <c r="BE15" s="230" t="s">
        <v>242</v>
      </c>
      <c r="BF15" s="229"/>
      <c r="BG15" s="213">
        <f>SUM(BH15:BI15)</f>
        <v>3068</v>
      </c>
      <c r="BH15" s="227">
        <v>1579</v>
      </c>
      <c r="BI15" s="227">
        <v>1489</v>
      </c>
      <c r="BJ15" s="213">
        <f>SUM(BK15:BL15)</f>
        <v>1427</v>
      </c>
      <c r="BK15" s="227">
        <v>717</v>
      </c>
      <c r="BL15" s="227">
        <v>710</v>
      </c>
      <c r="BM15" s="213">
        <f>SUM(BN15:BO15)</f>
        <v>1283</v>
      </c>
      <c r="BN15" s="227">
        <v>657</v>
      </c>
      <c r="BO15" s="227">
        <v>626</v>
      </c>
      <c r="BP15" s="213">
        <f>BG15+BJ15+BM15</f>
        <v>5778</v>
      </c>
      <c r="BQ15" s="213">
        <f>BH15+BK15+BN15</f>
        <v>2953</v>
      </c>
      <c r="BR15" s="213">
        <f>BI15+BL15+BO15</f>
        <v>2825</v>
      </c>
    </row>
    <row r="16" spans="1:70" s="191" customFormat="1" ht="24.75" customHeight="1" x14ac:dyDescent="0.4">
      <c r="A16" s="230" t="s">
        <v>241</v>
      </c>
      <c r="B16" s="229"/>
      <c r="C16" s="216">
        <f>SUM(D16:E16)</f>
        <v>3494</v>
      </c>
      <c r="D16" s="216">
        <v>1717</v>
      </c>
      <c r="E16" s="216">
        <v>1777</v>
      </c>
      <c r="F16" s="216">
        <f>SUM(G16:H16)</f>
        <v>1533</v>
      </c>
      <c r="G16" s="216">
        <v>744</v>
      </c>
      <c r="H16" s="216">
        <v>789</v>
      </c>
      <c r="I16" s="216">
        <f>SUM(J16:K16)</f>
        <v>962</v>
      </c>
      <c r="J16" s="216">
        <v>485</v>
      </c>
      <c r="K16" s="216">
        <v>477</v>
      </c>
      <c r="L16" s="216">
        <f>C16+F16+I16</f>
        <v>5989</v>
      </c>
      <c r="M16" s="216">
        <f>D16+G16+J16</f>
        <v>2946</v>
      </c>
      <c r="N16" s="216">
        <f>E16+H16+K16</f>
        <v>3043</v>
      </c>
      <c r="O16" s="230" t="s">
        <v>241</v>
      </c>
      <c r="P16" s="229"/>
      <c r="Q16" s="213">
        <f>SUM(R16:S16)</f>
        <v>2905</v>
      </c>
      <c r="R16" s="236">
        <v>1420</v>
      </c>
      <c r="S16" s="236">
        <v>1485</v>
      </c>
      <c r="T16" s="213">
        <f>SUM(U16:V16)</f>
        <v>1270</v>
      </c>
      <c r="U16" s="236">
        <v>631</v>
      </c>
      <c r="V16" s="236">
        <v>639</v>
      </c>
      <c r="W16" s="213">
        <f>SUM(X16:Y16)</f>
        <v>979</v>
      </c>
      <c r="X16" s="236">
        <v>501</v>
      </c>
      <c r="Y16" s="236">
        <v>478</v>
      </c>
      <c r="Z16" s="213">
        <f>Q16+T16+W16</f>
        <v>5154</v>
      </c>
      <c r="AA16" s="213">
        <f>R16+U16+X16</f>
        <v>2552</v>
      </c>
      <c r="AB16" s="213">
        <f>S16+V16+Y16</f>
        <v>2602</v>
      </c>
      <c r="AC16" s="230" t="s">
        <v>241</v>
      </c>
      <c r="AD16" s="229"/>
      <c r="AE16" s="213">
        <f>SUM(AF16:AG16)</f>
        <v>2243</v>
      </c>
      <c r="AF16" s="235">
        <v>1114</v>
      </c>
      <c r="AG16" s="235">
        <v>1129</v>
      </c>
      <c r="AH16" s="213">
        <f>SUM(AI16:AJ16)</f>
        <v>1144</v>
      </c>
      <c r="AI16" s="235">
        <v>565</v>
      </c>
      <c r="AJ16" s="235">
        <v>579</v>
      </c>
      <c r="AK16" s="213">
        <f>SUM(AL16:AM16)</f>
        <v>924</v>
      </c>
      <c r="AL16" s="235">
        <v>447</v>
      </c>
      <c r="AM16" s="235">
        <v>477</v>
      </c>
      <c r="AN16" s="213">
        <f>AE16+AH16+AK16</f>
        <v>4311</v>
      </c>
      <c r="AO16" s="213">
        <f>AF16+AI16+AL16</f>
        <v>2126</v>
      </c>
      <c r="AP16" s="213">
        <f>AG16+AJ16+AM16</f>
        <v>2185</v>
      </c>
      <c r="AQ16" s="230" t="s">
        <v>241</v>
      </c>
      <c r="AR16" s="229"/>
      <c r="AS16" s="213">
        <f>SUM(AT16:AU16)</f>
        <v>2418</v>
      </c>
      <c r="AT16" s="227">
        <v>1229</v>
      </c>
      <c r="AU16" s="227">
        <v>1189</v>
      </c>
      <c r="AV16" s="213">
        <f>SUM(AW16:AX16)</f>
        <v>1172</v>
      </c>
      <c r="AW16" s="227">
        <v>610</v>
      </c>
      <c r="AX16" s="227">
        <v>562</v>
      </c>
      <c r="AY16" s="213">
        <f>SUM(AZ16:BA16)</f>
        <v>1041</v>
      </c>
      <c r="AZ16" s="227">
        <v>515</v>
      </c>
      <c r="BA16" s="227">
        <v>526</v>
      </c>
      <c r="BB16" s="213">
        <f>AS16+AV16+AY16</f>
        <v>4631</v>
      </c>
      <c r="BC16" s="213">
        <f>AT16+AW16+AZ16</f>
        <v>2354</v>
      </c>
      <c r="BD16" s="213">
        <f>AU16+AX16+BA16</f>
        <v>2277</v>
      </c>
      <c r="BE16" s="230" t="s">
        <v>241</v>
      </c>
      <c r="BF16" s="229"/>
      <c r="BG16" s="213">
        <f>SUM(BH16:BI16)</f>
        <v>2637</v>
      </c>
      <c r="BH16" s="227">
        <v>1345</v>
      </c>
      <c r="BI16" s="227">
        <v>1292</v>
      </c>
      <c r="BJ16" s="213">
        <f>SUM(BK16:BL16)</f>
        <v>1257</v>
      </c>
      <c r="BK16" s="227">
        <v>640</v>
      </c>
      <c r="BL16" s="227">
        <v>617</v>
      </c>
      <c r="BM16" s="213">
        <f>SUM(BN16:BO16)</f>
        <v>1054</v>
      </c>
      <c r="BN16" s="227">
        <v>507</v>
      </c>
      <c r="BO16" s="227">
        <v>547</v>
      </c>
      <c r="BP16" s="213">
        <f>BG16+BJ16+BM16</f>
        <v>4948</v>
      </c>
      <c r="BQ16" s="213">
        <f>BH16+BK16+BN16</f>
        <v>2492</v>
      </c>
      <c r="BR16" s="213">
        <f>BI16+BL16+BO16</f>
        <v>2456</v>
      </c>
    </row>
    <row r="17" spans="1:70" s="191" customFormat="1" ht="24.75" customHeight="1" x14ac:dyDescent="0.4">
      <c r="A17" s="230" t="s">
        <v>240</v>
      </c>
      <c r="B17" s="229"/>
      <c r="C17" s="216">
        <f>SUM(D17:E17)</f>
        <v>2810</v>
      </c>
      <c r="D17" s="216">
        <v>1434</v>
      </c>
      <c r="E17" s="216">
        <v>1376</v>
      </c>
      <c r="F17" s="216">
        <f>SUM(G17:H17)</f>
        <v>1271</v>
      </c>
      <c r="G17" s="216">
        <v>625</v>
      </c>
      <c r="H17" s="216">
        <v>646</v>
      </c>
      <c r="I17" s="216">
        <f>SUM(J17:K17)</f>
        <v>750</v>
      </c>
      <c r="J17" s="216">
        <v>363</v>
      </c>
      <c r="K17" s="216">
        <v>387</v>
      </c>
      <c r="L17" s="216">
        <f>C17+F17+I17</f>
        <v>4831</v>
      </c>
      <c r="M17" s="216">
        <f>D17+G17+J17</f>
        <v>2422</v>
      </c>
      <c r="N17" s="216">
        <f>E17+H17+K17</f>
        <v>2409</v>
      </c>
      <c r="O17" s="230" t="s">
        <v>240</v>
      </c>
      <c r="P17" s="229"/>
      <c r="Q17" s="213">
        <f>SUM(R17:S17)</f>
        <v>3318</v>
      </c>
      <c r="R17" s="236">
        <v>1602</v>
      </c>
      <c r="S17" s="236">
        <v>1716</v>
      </c>
      <c r="T17" s="213">
        <f>SUM(U17:V17)</f>
        <v>1516</v>
      </c>
      <c r="U17" s="236">
        <v>726</v>
      </c>
      <c r="V17" s="236">
        <v>790</v>
      </c>
      <c r="W17" s="213">
        <f>SUM(X17:Y17)</f>
        <v>1017</v>
      </c>
      <c r="X17" s="236">
        <v>518</v>
      </c>
      <c r="Y17" s="236">
        <v>499</v>
      </c>
      <c r="Z17" s="213">
        <f>Q17+T17+W17</f>
        <v>5851</v>
      </c>
      <c r="AA17" s="213">
        <f>R17+U17+X17</f>
        <v>2846</v>
      </c>
      <c r="AB17" s="213">
        <f>S17+V17+Y17</f>
        <v>3005</v>
      </c>
      <c r="AC17" s="230" t="s">
        <v>240</v>
      </c>
      <c r="AD17" s="229"/>
      <c r="AE17" s="213">
        <f>SUM(AF17:AG17)</f>
        <v>2800</v>
      </c>
      <c r="AF17" s="235">
        <v>1355</v>
      </c>
      <c r="AG17" s="235">
        <v>1445</v>
      </c>
      <c r="AH17" s="213">
        <f>SUM(AI17:AJ17)</f>
        <v>1193</v>
      </c>
      <c r="AI17" s="235">
        <v>582</v>
      </c>
      <c r="AJ17" s="235">
        <v>611</v>
      </c>
      <c r="AK17" s="213">
        <f>SUM(AL17:AM17)</f>
        <v>964</v>
      </c>
      <c r="AL17" s="235">
        <v>477</v>
      </c>
      <c r="AM17" s="235">
        <v>487</v>
      </c>
      <c r="AN17" s="213">
        <f>AE17+AH17+AK17</f>
        <v>4957</v>
      </c>
      <c r="AO17" s="213">
        <f>AF17+AI17+AL17</f>
        <v>2414</v>
      </c>
      <c r="AP17" s="213">
        <f>AG17+AJ17+AM17</f>
        <v>2543</v>
      </c>
      <c r="AQ17" s="230" t="s">
        <v>240</v>
      </c>
      <c r="AR17" s="229"/>
      <c r="AS17" s="213">
        <f>SUM(AT17:AU17)</f>
        <v>2179</v>
      </c>
      <c r="AT17" s="227">
        <v>1088</v>
      </c>
      <c r="AU17" s="227">
        <v>1091</v>
      </c>
      <c r="AV17" s="213">
        <f>SUM(AW17:AX17)</f>
        <v>1152</v>
      </c>
      <c r="AW17" s="227">
        <v>562</v>
      </c>
      <c r="AX17" s="227">
        <v>590</v>
      </c>
      <c r="AY17" s="213">
        <f>SUM(AZ17:BA17)</f>
        <v>917</v>
      </c>
      <c r="AZ17" s="227">
        <v>448</v>
      </c>
      <c r="BA17" s="227">
        <v>469</v>
      </c>
      <c r="BB17" s="213">
        <f>AS17+AV17+AY17</f>
        <v>4248</v>
      </c>
      <c r="BC17" s="213">
        <f>AT17+AW17+AZ17</f>
        <v>2098</v>
      </c>
      <c r="BD17" s="213">
        <f>AU17+AX17+BA17</f>
        <v>2150</v>
      </c>
      <c r="BE17" s="230" t="s">
        <v>240</v>
      </c>
      <c r="BF17" s="229"/>
      <c r="BG17" s="213">
        <f>SUM(BH17:BI17)</f>
        <v>2243</v>
      </c>
      <c r="BH17" s="227">
        <v>1123</v>
      </c>
      <c r="BI17" s="227">
        <v>1120</v>
      </c>
      <c r="BJ17" s="213">
        <f>SUM(BK17:BL17)</f>
        <v>1112</v>
      </c>
      <c r="BK17" s="227">
        <v>568</v>
      </c>
      <c r="BL17" s="227">
        <v>544</v>
      </c>
      <c r="BM17" s="213">
        <f>SUM(BN17:BO17)</f>
        <v>989</v>
      </c>
      <c r="BN17" s="227">
        <v>485</v>
      </c>
      <c r="BO17" s="227">
        <v>504</v>
      </c>
      <c r="BP17" s="213">
        <f>BG17+BJ17+BM17</f>
        <v>4344</v>
      </c>
      <c r="BQ17" s="213">
        <f>BH17+BK17+BN17</f>
        <v>2176</v>
      </c>
      <c r="BR17" s="213">
        <f>BI17+BL17+BO17</f>
        <v>2168</v>
      </c>
    </row>
    <row r="18" spans="1:70" s="191" customFormat="1" ht="24.75" customHeight="1" x14ac:dyDescent="0.4">
      <c r="A18" s="230" t="s">
        <v>239</v>
      </c>
      <c r="B18" s="229"/>
      <c r="C18" s="216">
        <f>SUM(D18:E18)</f>
        <v>2025</v>
      </c>
      <c r="D18" s="216">
        <v>1035</v>
      </c>
      <c r="E18" s="216">
        <v>990</v>
      </c>
      <c r="F18" s="216">
        <f>SUM(G18:H18)</f>
        <v>1042</v>
      </c>
      <c r="G18" s="216">
        <v>520</v>
      </c>
      <c r="H18" s="216">
        <v>522</v>
      </c>
      <c r="I18" s="216">
        <f>SUM(J18:K18)</f>
        <v>642</v>
      </c>
      <c r="J18" s="216">
        <v>306</v>
      </c>
      <c r="K18" s="216">
        <v>336</v>
      </c>
      <c r="L18" s="216">
        <f>C18+F18+I18</f>
        <v>3709</v>
      </c>
      <c r="M18" s="216">
        <f>D18+G18+J18</f>
        <v>1861</v>
      </c>
      <c r="N18" s="216">
        <f>E18+H18+K18</f>
        <v>1848</v>
      </c>
      <c r="O18" s="230" t="s">
        <v>239</v>
      </c>
      <c r="P18" s="229"/>
      <c r="Q18" s="213">
        <f>SUM(R18:S18)</f>
        <v>2705</v>
      </c>
      <c r="R18" s="236">
        <v>1373</v>
      </c>
      <c r="S18" s="236">
        <v>1332</v>
      </c>
      <c r="T18" s="213">
        <f>SUM(U18:V18)</f>
        <v>1261</v>
      </c>
      <c r="U18" s="236">
        <v>615</v>
      </c>
      <c r="V18" s="236">
        <v>646</v>
      </c>
      <c r="W18" s="213">
        <f>SUM(X18:Y18)</f>
        <v>783</v>
      </c>
      <c r="X18" s="236">
        <v>371</v>
      </c>
      <c r="Y18" s="236">
        <v>412</v>
      </c>
      <c r="Z18" s="213">
        <f>Q18+T18+W18</f>
        <v>4749</v>
      </c>
      <c r="AA18" s="213">
        <f>R18+U18+X18</f>
        <v>2359</v>
      </c>
      <c r="AB18" s="213">
        <f>S18+V18+Y18</f>
        <v>2390</v>
      </c>
      <c r="AC18" s="230" t="s">
        <v>239</v>
      </c>
      <c r="AD18" s="229"/>
      <c r="AE18" s="213">
        <f>SUM(AF18:AG18)</f>
        <v>3204</v>
      </c>
      <c r="AF18" s="235">
        <v>1525</v>
      </c>
      <c r="AG18" s="235">
        <v>1679</v>
      </c>
      <c r="AH18" s="213">
        <f>SUM(AI18:AJ18)</f>
        <v>1437</v>
      </c>
      <c r="AI18" s="235">
        <v>678</v>
      </c>
      <c r="AJ18" s="235">
        <v>759</v>
      </c>
      <c r="AK18" s="213">
        <f>SUM(AL18:AM18)</f>
        <v>1038</v>
      </c>
      <c r="AL18" s="235">
        <v>518</v>
      </c>
      <c r="AM18" s="235">
        <v>520</v>
      </c>
      <c r="AN18" s="213">
        <f>AE18+AH18+AK18</f>
        <v>5679</v>
      </c>
      <c r="AO18" s="213">
        <f>AF18+AI18+AL18</f>
        <v>2721</v>
      </c>
      <c r="AP18" s="213">
        <f>AG18+AJ18+AM18</f>
        <v>2958</v>
      </c>
      <c r="AQ18" s="230" t="s">
        <v>239</v>
      </c>
      <c r="AR18" s="229"/>
      <c r="AS18" s="213">
        <f>SUM(AT18:AU18)</f>
        <v>2691</v>
      </c>
      <c r="AT18" s="227">
        <v>1301</v>
      </c>
      <c r="AU18" s="227">
        <v>1390</v>
      </c>
      <c r="AV18" s="213">
        <f>SUM(AW18:AX18)</f>
        <v>1200</v>
      </c>
      <c r="AW18" s="227">
        <v>588</v>
      </c>
      <c r="AX18" s="227">
        <v>612</v>
      </c>
      <c r="AY18" s="213">
        <f>SUM(AZ18:BA18)</f>
        <v>982</v>
      </c>
      <c r="AZ18" s="227">
        <v>485</v>
      </c>
      <c r="BA18" s="227">
        <v>497</v>
      </c>
      <c r="BB18" s="213">
        <f>AS18+AV18+AY18</f>
        <v>4873</v>
      </c>
      <c r="BC18" s="213">
        <f>AT18+AW18+AZ18</f>
        <v>2374</v>
      </c>
      <c r="BD18" s="213">
        <f>AU18+AX18+BA18</f>
        <v>2499</v>
      </c>
      <c r="BE18" s="230" t="s">
        <v>239</v>
      </c>
      <c r="BF18" s="229"/>
      <c r="BG18" s="213">
        <f>SUM(BH18:BI18)</f>
        <v>2021</v>
      </c>
      <c r="BH18" s="227">
        <v>976</v>
      </c>
      <c r="BI18" s="227">
        <v>1045</v>
      </c>
      <c r="BJ18" s="213">
        <f>SUM(BK18:BL18)</f>
        <v>1130</v>
      </c>
      <c r="BK18" s="227">
        <v>533</v>
      </c>
      <c r="BL18" s="227">
        <v>597</v>
      </c>
      <c r="BM18" s="213">
        <f>SUM(BN18:BO18)</f>
        <v>932</v>
      </c>
      <c r="BN18" s="227">
        <v>454</v>
      </c>
      <c r="BO18" s="227">
        <v>478</v>
      </c>
      <c r="BP18" s="213">
        <f>BG18+BJ18+BM18</f>
        <v>4083</v>
      </c>
      <c r="BQ18" s="213">
        <f>BH18+BK18+BN18</f>
        <v>1963</v>
      </c>
      <c r="BR18" s="213">
        <f>BI18+BL18+BO18</f>
        <v>2120</v>
      </c>
    </row>
    <row r="19" spans="1:70" s="191" customFormat="1" ht="24.75" customHeight="1" x14ac:dyDescent="0.4">
      <c r="A19" s="230" t="s">
        <v>238</v>
      </c>
      <c r="B19" s="229"/>
      <c r="C19" s="216">
        <f>SUM(D19:E19)</f>
        <v>1467</v>
      </c>
      <c r="D19" s="216">
        <v>736</v>
      </c>
      <c r="E19" s="216">
        <v>731</v>
      </c>
      <c r="F19" s="216">
        <f>SUM(G19:H19)</f>
        <v>917</v>
      </c>
      <c r="G19" s="216">
        <v>449</v>
      </c>
      <c r="H19" s="216">
        <v>468</v>
      </c>
      <c r="I19" s="216">
        <f>SUM(J19:K19)</f>
        <v>592</v>
      </c>
      <c r="J19" s="216">
        <v>275</v>
      </c>
      <c r="K19" s="216">
        <v>317</v>
      </c>
      <c r="L19" s="216">
        <f>C19+F19+I19</f>
        <v>2976</v>
      </c>
      <c r="M19" s="216">
        <f>D19+G19+J19</f>
        <v>1460</v>
      </c>
      <c r="N19" s="216">
        <f>E19+H19+K19</f>
        <v>1516</v>
      </c>
      <c r="O19" s="230" t="s">
        <v>238</v>
      </c>
      <c r="P19" s="229"/>
      <c r="Q19" s="213">
        <f>SUM(R19:S19)</f>
        <v>1961</v>
      </c>
      <c r="R19" s="236">
        <v>968</v>
      </c>
      <c r="S19" s="236">
        <v>993</v>
      </c>
      <c r="T19" s="213">
        <f>SUM(U19:V19)</f>
        <v>1020</v>
      </c>
      <c r="U19" s="236">
        <v>493</v>
      </c>
      <c r="V19" s="236">
        <v>527</v>
      </c>
      <c r="W19" s="213">
        <f>SUM(X19:Y19)</f>
        <v>616</v>
      </c>
      <c r="X19" s="236">
        <v>292</v>
      </c>
      <c r="Y19" s="236">
        <v>324</v>
      </c>
      <c r="Z19" s="213">
        <f>Q19+T19+W19</f>
        <v>3597</v>
      </c>
      <c r="AA19" s="213">
        <f>R19+U19+X19</f>
        <v>1753</v>
      </c>
      <c r="AB19" s="213">
        <f>S19+V19+Y19</f>
        <v>1844</v>
      </c>
      <c r="AC19" s="230" t="s">
        <v>238</v>
      </c>
      <c r="AD19" s="229"/>
      <c r="AE19" s="213">
        <f>SUM(AF19:AG19)</f>
        <v>2543</v>
      </c>
      <c r="AF19" s="235">
        <v>1258</v>
      </c>
      <c r="AG19" s="235">
        <v>1285</v>
      </c>
      <c r="AH19" s="213">
        <f>SUM(AI19:AJ19)</f>
        <v>1212</v>
      </c>
      <c r="AI19" s="235">
        <v>578</v>
      </c>
      <c r="AJ19" s="235">
        <v>634</v>
      </c>
      <c r="AK19" s="213">
        <f>SUM(AL19:AM19)</f>
        <v>810</v>
      </c>
      <c r="AL19" s="235">
        <v>382</v>
      </c>
      <c r="AM19" s="235">
        <v>428</v>
      </c>
      <c r="AN19" s="213">
        <f>AE19+AH19+AK19</f>
        <v>4565</v>
      </c>
      <c r="AO19" s="213">
        <f>AF19+AI19+AL19</f>
        <v>2218</v>
      </c>
      <c r="AP19" s="213">
        <f>AG19+AJ19+AM19</f>
        <v>2347</v>
      </c>
      <c r="AQ19" s="230" t="s">
        <v>238</v>
      </c>
      <c r="AR19" s="229"/>
      <c r="AS19" s="213">
        <f>SUM(AT19:AU19)</f>
        <v>3104</v>
      </c>
      <c r="AT19" s="227">
        <v>1459</v>
      </c>
      <c r="AU19" s="227">
        <v>1645</v>
      </c>
      <c r="AV19" s="213">
        <f>SUM(AW19:AX19)</f>
        <v>1406</v>
      </c>
      <c r="AW19" s="227">
        <v>662</v>
      </c>
      <c r="AX19" s="227">
        <v>744</v>
      </c>
      <c r="AY19" s="213">
        <f>SUM(AZ19:BA19)</f>
        <v>1041</v>
      </c>
      <c r="AZ19" s="227">
        <v>511</v>
      </c>
      <c r="BA19" s="227">
        <v>530</v>
      </c>
      <c r="BB19" s="213">
        <f>AS19+AV19+AY19</f>
        <v>5551</v>
      </c>
      <c r="BC19" s="213">
        <f>AT19+AW19+AZ19</f>
        <v>2632</v>
      </c>
      <c r="BD19" s="213">
        <f>AU19+AX19+BA19</f>
        <v>2919</v>
      </c>
      <c r="BE19" s="230" t="s">
        <v>238</v>
      </c>
      <c r="BF19" s="229"/>
      <c r="BG19" s="213">
        <f>SUM(BH19:BI19)</f>
        <v>2533</v>
      </c>
      <c r="BH19" s="227">
        <v>1211</v>
      </c>
      <c r="BI19" s="227">
        <v>1322</v>
      </c>
      <c r="BJ19" s="213">
        <f>SUM(BK19:BL19)</f>
        <v>1163</v>
      </c>
      <c r="BK19" s="227">
        <v>565</v>
      </c>
      <c r="BL19" s="227">
        <v>598</v>
      </c>
      <c r="BM19" s="213">
        <f>SUM(BN19:BO19)</f>
        <v>939</v>
      </c>
      <c r="BN19" s="227">
        <v>456</v>
      </c>
      <c r="BO19" s="227">
        <v>483</v>
      </c>
      <c r="BP19" s="213">
        <f>BG19+BJ19+BM19</f>
        <v>4635</v>
      </c>
      <c r="BQ19" s="213">
        <f>BH19+BK19+BN19</f>
        <v>2232</v>
      </c>
      <c r="BR19" s="213">
        <f>BI19+BL19+BO19</f>
        <v>2403</v>
      </c>
    </row>
    <row r="20" spans="1:70" s="191" customFormat="1" ht="24.75" customHeight="1" x14ac:dyDescent="0.4">
      <c r="A20" s="230" t="s">
        <v>237</v>
      </c>
      <c r="B20" s="229"/>
      <c r="C20" s="216">
        <f>SUM(D20:E20)</f>
        <v>1181</v>
      </c>
      <c r="D20" s="216">
        <v>533</v>
      </c>
      <c r="E20" s="216">
        <v>648</v>
      </c>
      <c r="F20" s="216">
        <f>SUM(G20:H20)</f>
        <v>737</v>
      </c>
      <c r="G20" s="216">
        <v>345</v>
      </c>
      <c r="H20" s="216">
        <v>392</v>
      </c>
      <c r="I20" s="216">
        <f>SUM(J20:K20)</f>
        <v>475</v>
      </c>
      <c r="J20" s="216">
        <v>251</v>
      </c>
      <c r="K20" s="216">
        <v>224</v>
      </c>
      <c r="L20" s="216">
        <f>C20+F20+I20</f>
        <v>2393</v>
      </c>
      <c r="M20" s="216">
        <f>D20+G20+J20</f>
        <v>1129</v>
      </c>
      <c r="N20" s="216">
        <f>E20+H20+K20</f>
        <v>1264</v>
      </c>
      <c r="O20" s="230" t="s">
        <v>237</v>
      </c>
      <c r="P20" s="229"/>
      <c r="Q20" s="213">
        <f>SUM(R20:S20)</f>
        <v>1397</v>
      </c>
      <c r="R20" s="236">
        <v>679</v>
      </c>
      <c r="S20" s="236">
        <v>718</v>
      </c>
      <c r="T20" s="213">
        <f>SUM(U20:V20)</f>
        <v>874</v>
      </c>
      <c r="U20" s="236">
        <v>425</v>
      </c>
      <c r="V20" s="236">
        <v>449</v>
      </c>
      <c r="W20" s="213">
        <f>SUM(X20:Y20)</f>
        <v>579</v>
      </c>
      <c r="X20" s="236">
        <v>263</v>
      </c>
      <c r="Y20" s="236">
        <v>316</v>
      </c>
      <c r="Z20" s="213">
        <f>Q20+T20+W20</f>
        <v>2850</v>
      </c>
      <c r="AA20" s="213">
        <f>R20+U20+X20</f>
        <v>1367</v>
      </c>
      <c r="AB20" s="213">
        <f>S20+V20+Y20</f>
        <v>1483</v>
      </c>
      <c r="AC20" s="230" t="s">
        <v>237</v>
      </c>
      <c r="AD20" s="229"/>
      <c r="AE20" s="213">
        <f>SUM(AF20:AG20)</f>
        <v>1833</v>
      </c>
      <c r="AF20" s="235">
        <v>870</v>
      </c>
      <c r="AG20" s="235">
        <v>963</v>
      </c>
      <c r="AH20" s="213">
        <f>SUM(AI20:AJ20)</f>
        <v>949</v>
      </c>
      <c r="AI20" s="235">
        <v>449</v>
      </c>
      <c r="AJ20" s="235">
        <v>500</v>
      </c>
      <c r="AK20" s="213">
        <f>SUM(AL20:AM20)</f>
        <v>596</v>
      </c>
      <c r="AL20" s="235">
        <v>278</v>
      </c>
      <c r="AM20" s="235">
        <v>318</v>
      </c>
      <c r="AN20" s="213">
        <f>AE20+AH20+AK20</f>
        <v>3378</v>
      </c>
      <c r="AO20" s="213">
        <f>AF20+AI20+AL20</f>
        <v>1597</v>
      </c>
      <c r="AP20" s="213">
        <f>AG20+AJ20+AM20</f>
        <v>1781</v>
      </c>
      <c r="AQ20" s="230" t="s">
        <v>237</v>
      </c>
      <c r="AR20" s="229"/>
      <c r="AS20" s="213">
        <f>SUM(AT20:AU20)</f>
        <v>2419</v>
      </c>
      <c r="AT20" s="227">
        <v>1159</v>
      </c>
      <c r="AU20" s="227">
        <v>1260</v>
      </c>
      <c r="AV20" s="213">
        <f>SUM(AW20:AX20)</f>
        <v>1127</v>
      </c>
      <c r="AW20" s="227">
        <v>515</v>
      </c>
      <c r="AX20" s="227">
        <v>612</v>
      </c>
      <c r="AY20" s="213">
        <f>SUM(AZ20:BA20)</f>
        <v>774</v>
      </c>
      <c r="AZ20" s="227">
        <v>356</v>
      </c>
      <c r="BA20" s="227">
        <v>418</v>
      </c>
      <c r="BB20" s="213">
        <f>AS20+AV20+AY20</f>
        <v>4320</v>
      </c>
      <c r="BC20" s="213">
        <f>AT20+AW20+AZ20</f>
        <v>2030</v>
      </c>
      <c r="BD20" s="213">
        <f>AU20+AX20+BA20</f>
        <v>2290</v>
      </c>
      <c r="BE20" s="230" t="s">
        <v>237</v>
      </c>
      <c r="BF20" s="229"/>
      <c r="BG20" s="213">
        <f>SUM(BH20:BI20)</f>
        <v>2892</v>
      </c>
      <c r="BH20" s="227">
        <v>1326</v>
      </c>
      <c r="BI20" s="227">
        <v>1566</v>
      </c>
      <c r="BJ20" s="213">
        <f>SUM(BK20:BL20)</f>
        <v>1332</v>
      </c>
      <c r="BK20" s="227">
        <v>611</v>
      </c>
      <c r="BL20" s="227">
        <v>721</v>
      </c>
      <c r="BM20" s="213">
        <f>SUM(BN20:BO20)</f>
        <v>993</v>
      </c>
      <c r="BN20" s="227">
        <v>493</v>
      </c>
      <c r="BO20" s="227">
        <v>500</v>
      </c>
      <c r="BP20" s="213">
        <f>BG20+BJ20+BM20</f>
        <v>5217</v>
      </c>
      <c r="BQ20" s="213">
        <f>BH20+BK20+BN20</f>
        <v>2430</v>
      </c>
      <c r="BR20" s="213">
        <f>BI20+BL20+BO20</f>
        <v>2787</v>
      </c>
    </row>
    <row r="21" spans="1:70" s="191" customFormat="1" ht="24.75" customHeight="1" x14ac:dyDescent="0.4">
      <c r="A21" s="230" t="s">
        <v>236</v>
      </c>
      <c r="B21" s="229"/>
      <c r="C21" s="216">
        <f>SUM(D21:E21)</f>
        <v>840</v>
      </c>
      <c r="D21" s="216">
        <v>326</v>
      </c>
      <c r="E21" s="216">
        <v>514</v>
      </c>
      <c r="F21" s="216">
        <f>SUM(G21:H21)</f>
        <v>523</v>
      </c>
      <c r="G21" s="216">
        <v>201</v>
      </c>
      <c r="H21" s="216">
        <v>322</v>
      </c>
      <c r="I21" s="216">
        <f>SUM(J21:K21)</f>
        <v>303</v>
      </c>
      <c r="J21" s="216">
        <v>113</v>
      </c>
      <c r="K21" s="216">
        <v>190</v>
      </c>
      <c r="L21" s="216">
        <f>C21+F21+I21</f>
        <v>1666</v>
      </c>
      <c r="M21" s="216">
        <f>D21+G21+J21</f>
        <v>640</v>
      </c>
      <c r="N21" s="216">
        <f>E21+H21+K21</f>
        <v>1026</v>
      </c>
      <c r="O21" s="230" t="s">
        <v>236</v>
      </c>
      <c r="P21" s="229"/>
      <c r="Q21" s="213">
        <f>SUM(R21:S21)</f>
        <v>1068</v>
      </c>
      <c r="R21" s="236">
        <v>449</v>
      </c>
      <c r="S21" s="236">
        <v>619</v>
      </c>
      <c r="T21" s="213">
        <f>SUM(U21:V21)</f>
        <v>664</v>
      </c>
      <c r="U21" s="236">
        <v>294</v>
      </c>
      <c r="V21" s="236">
        <v>370</v>
      </c>
      <c r="W21" s="213">
        <f>SUM(X21:Y21)</f>
        <v>416</v>
      </c>
      <c r="X21" s="236">
        <v>211</v>
      </c>
      <c r="Y21" s="236">
        <v>205</v>
      </c>
      <c r="Z21" s="213">
        <f>Q21+T21+W21</f>
        <v>2148</v>
      </c>
      <c r="AA21" s="213">
        <f>R21+U21+X21</f>
        <v>954</v>
      </c>
      <c r="AB21" s="213">
        <f>S21+V21+Y21</f>
        <v>1194</v>
      </c>
      <c r="AC21" s="230" t="s">
        <v>236</v>
      </c>
      <c r="AD21" s="229"/>
      <c r="AE21" s="213">
        <f>SUM(AF21:AG21)</f>
        <v>1257</v>
      </c>
      <c r="AF21" s="235">
        <v>580</v>
      </c>
      <c r="AG21" s="235">
        <v>677</v>
      </c>
      <c r="AH21" s="213">
        <f>SUM(AI21:AJ21)</f>
        <v>805</v>
      </c>
      <c r="AI21" s="235">
        <v>378</v>
      </c>
      <c r="AJ21" s="235">
        <v>427</v>
      </c>
      <c r="AK21" s="213">
        <f>SUM(AL21:AM21)</f>
        <v>543</v>
      </c>
      <c r="AL21" s="235">
        <v>235</v>
      </c>
      <c r="AM21" s="235">
        <v>308</v>
      </c>
      <c r="AN21" s="213">
        <f>AE21+AH21+AK21</f>
        <v>2605</v>
      </c>
      <c r="AO21" s="213">
        <f>AF21+AI21+AL21</f>
        <v>1193</v>
      </c>
      <c r="AP21" s="213">
        <f>AG21+AJ21+AM21</f>
        <v>1412</v>
      </c>
      <c r="AQ21" s="230" t="s">
        <v>236</v>
      </c>
      <c r="AR21" s="229"/>
      <c r="AS21" s="213">
        <f>SUM(AT21:AU21)</f>
        <v>1701</v>
      </c>
      <c r="AT21" s="227">
        <v>769</v>
      </c>
      <c r="AU21" s="227">
        <v>932</v>
      </c>
      <c r="AV21" s="213">
        <f>SUM(AW21:AX21)</f>
        <v>859</v>
      </c>
      <c r="AW21" s="227">
        <v>389</v>
      </c>
      <c r="AX21" s="227">
        <v>470</v>
      </c>
      <c r="AY21" s="213">
        <f>SUM(AZ21:BA21)</f>
        <v>572</v>
      </c>
      <c r="AZ21" s="227">
        <v>265</v>
      </c>
      <c r="BA21" s="227">
        <v>307</v>
      </c>
      <c r="BB21" s="213">
        <f>AS21+AV21+AY21</f>
        <v>3132</v>
      </c>
      <c r="BC21" s="213">
        <f>AT21+AW21+AZ21</f>
        <v>1423</v>
      </c>
      <c r="BD21" s="213">
        <f>AU21+AX21+BA21</f>
        <v>1709</v>
      </c>
      <c r="BE21" s="230" t="s">
        <v>236</v>
      </c>
      <c r="BF21" s="229"/>
      <c r="BG21" s="213">
        <f>SUM(BH21:BI21)</f>
        <v>2182</v>
      </c>
      <c r="BH21" s="227">
        <v>988</v>
      </c>
      <c r="BI21" s="227">
        <v>1194</v>
      </c>
      <c r="BJ21" s="213">
        <f>SUM(BK21:BL21)</f>
        <v>1019</v>
      </c>
      <c r="BK21" s="227">
        <v>458</v>
      </c>
      <c r="BL21" s="227">
        <v>561</v>
      </c>
      <c r="BM21" s="213">
        <f>SUM(BN21:BO21)</f>
        <v>701</v>
      </c>
      <c r="BN21" s="227">
        <v>306</v>
      </c>
      <c r="BO21" s="227">
        <v>395</v>
      </c>
      <c r="BP21" s="213">
        <f>BG21+BJ21+BM21</f>
        <v>3902</v>
      </c>
      <c r="BQ21" s="213">
        <f>BH21+BK21+BN21</f>
        <v>1752</v>
      </c>
      <c r="BR21" s="213">
        <f>BI21+BL21+BO21</f>
        <v>2150</v>
      </c>
    </row>
    <row r="22" spans="1:70" s="191" customFormat="1" ht="24.75" customHeight="1" x14ac:dyDescent="0.4">
      <c r="A22" s="230" t="s">
        <v>235</v>
      </c>
      <c r="B22" s="229"/>
      <c r="C22" s="216">
        <f>SUM(D22:E22)</f>
        <v>557</v>
      </c>
      <c r="D22" s="216">
        <v>174</v>
      </c>
      <c r="E22" s="216">
        <v>383</v>
      </c>
      <c r="F22" s="216">
        <f>SUM(G22:H22)</f>
        <v>362</v>
      </c>
      <c r="G22" s="216">
        <v>131</v>
      </c>
      <c r="H22" s="216">
        <v>231</v>
      </c>
      <c r="I22" s="216">
        <f>SUM(J22:K22)</f>
        <v>234</v>
      </c>
      <c r="J22" s="216">
        <v>78</v>
      </c>
      <c r="K22" s="216">
        <v>156</v>
      </c>
      <c r="L22" s="216">
        <f>C22+F22+I22</f>
        <v>1153</v>
      </c>
      <c r="M22" s="216">
        <f>D22+G22+J22</f>
        <v>383</v>
      </c>
      <c r="N22" s="216">
        <f>E22+H22+K22</f>
        <v>770</v>
      </c>
      <c r="O22" s="230" t="s">
        <v>235</v>
      </c>
      <c r="P22" s="229"/>
      <c r="Q22" s="213">
        <f>SUM(R22:S22)</f>
        <v>694</v>
      </c>
      <c r="R22" s="236">
        <v>249</v>
      </c>
      <c r="S22" s="236">
        <v>445</v>
      </c>
      <c r="T22" s="213">
        <f>SUM(U22:V22)</f>
        <v>440</v>
      </c>
      <c r="U22" s="236">
        <v>152</v>
      </c>
      <c r="V22" s="236">
        <v>288</v>
      </c>
      <c r="W22" s="213">
        <f>SUM(X22:Y22)</f>
        <v>257</v>
      </c>
      <c r="X22" s="236">
        <v>78</v>
      </c>
      <c r="Y22" s="236">
        <v>179</v>
      </c>
      <c r="Z22" s="213">
        <f>Q22+T22+W22</f>
        <v>1391</v>
      </c>
      <c r="AA22" s="213">
        <f>R22+U22+X22</f>
        <v>479</v>
      </c>
      <c r="AB22" s="213">
        <f>S22+V22+Y22</f>
        <v>912</v>
      </c>
      <c r="AC22" s="230" t="s">
        <v>235</v>
      </c>
      <c r="AD22" s="229"/>
      <c r="AE22" s="213">
        <f>SUM(AF22:AG22)</f>
        <v>908</v>
      </c>
      <c r="AF22" s="235">
        <v>358</v>
      </c>
      <c r="AG22" s="235">
        <v>550</v>
      </c>
      <c r="AH22" s="213">
        <f>SUM(AI22:AJ22)</f>
        <v>520</v>
      </c>
      <c r="AI22" s="235">
        <v>208</v>
      </c>
      <c r="AJ22" s="235">
        <v>312</v>
      </c>
      <c r="AK22" s="213">
        <f>SUM(AL22:AM22)</f>
        <v>334</v>
      </c>
      <c r="AL22" s="235">
        <v>153</v>
      </c>
      <c r="AM22" s="235">
        <v>181</v>
      </c>
      <c r="AN22" s="213">
        <f>AE22+AH22+AK22</f>
        <v>1762</v>
      </c>
      <c r="AO22" s="213">
        <f>AF22+AI22+AL22</f>
        <v>719</v>
      </c>
      <c r="AP22" s="213">
        <f>AG22+AJ22+AM22</f>
        <v>1043</v>
      </c>
      <c r="AQ22" s="230" t="s">
        <v>235</v>
      </c>
      <c r="AR22" s="229"/>
      <c r="AS22" s="213">
        <f>SUM(AT22:AU22)</f>
        <v>1102</v>
      </c>
      <c r="AT22" s="227">
        <v>477</v>
      </c>
      <c r="AU22" s="227">
        <v>625</v>
      </c>
      <c r="AV22" s="213">
        <f>SUM(AW22:AX22)</f>
        <v>682</v>
      </c>
      <c r="AW22" s="227">
        <v>294</v>
      </c>
      <c r="AX22" s="227">
        <v>388</v>
      </c>
      <c r="AY22" s="213">
        <f>SUM(AZ22:BA22)</f>
        <v>505</v>
      </c>
      <c r="AZ22" s="227">
        <v>206</v>
      </c>
      <c r="BA22" s="227">
        <v>299</v>
      </c>
      <c r="BB22" s="213">
        <f>AS22+AV22+AY22</f>
        <v>2289</v>
      </c>
      <c r="BC22" s="213">
        <f>AT22+AW22+AZ22</f>
        <v>977</v>
      </c>
      <c r="BD22" s="213">
        <f>AU22+AX22+BA22</f>
        <v>1312</v>
      </c>
      <c r="BE22" s="230" t="s">
        <v>235</v>
      </c>
      <c r="BF22" s="229"/>
      <c r="BG22" s="213">
        <f>SUM(BH22:BI22)</f>
        <v>1425</v>
      </c>
      <c r="BH22" s="227">
        <v>612</v>
      </c>
      <c r="BI22" s="227">
        <v>813</v>
      </c>
      <c r="BJ22" s="213">
        <f>SUM(BK22:BL22)</f>
        <v>725</v>
      </c>
      <c r="BK22" s="227">
        <v>315</v>
      </c>
      <c r="BL22" s="227">
        <v>410</v>
      </c>
      <c r="BM22" s="213">
        <f>SUM(BN22:BO22)</f>
        <v>494</v>
      </c>
      <c r="BN22" s="227">
        <v>205</v>
      </c>
      <c r="BO22" s="227">
        <v>289</v>
      </c>
      <c r="BP22" s="213">
        <f>BG22+BJ22+BM22</f>
        <v>2644</v>
      </c>
      <c r="BQ22" s="213">
        <f>BH22+BK22+BN22</f>
        <v>1132</v>
      </c>
      <c r="BR22" s="213">
        <f>BI22+BL22+BO22</f>
        <v>1512</v>
      </c>
    </row>
    <row r="23" spans="1:70" s="191" customFormat="1" ht="24.75" customHeight="1" x14ac:dyDescent="0.4">
      <c r="A23" s="230" t="s">
        <v>234</v>
      </c>
      <c r="B23" s="229"/>
      <c r="C23" s="216">
        <f>SUM(D23:E23)</f>
        <v>358</v>
      </c>
      <c r="D23" s="216">
        <v>98</v>
      </c>
      <c r="E23" s="216">
        <v>260</v>
      </c>
      <c r="F23" s="216">
        <f>SUM(G23:H23)</f>
        <v>186</v>
      </c>
      <c r="G23" s="216">
        <v>61</v>
      </c>
      <c r="H23" s="216">
        <v>125</v>
      </c>
      <c r="I23" s="216">
        <f>SUM(J23:K23)</f>
        <v>106</v>
      </c>
      <c r="J23" s="216">
        <v>31</v>
      </c>
      <c r="K23" s="216">
        <v>75</v>
      </c>
      <c r="L23" s="216">
        <f>C23+F23+I23</f>
        <v>650</v>
      </c>
      <c r="M23" s="216">
        <f>D23+G23+J23</f>
        <v>190</v>
      </c>
      <c r="N23" s="216">
        <f>E23+H23+K23</f>
        <v>460</v>
      </c>
      <c r="O23" s="230" t="s">
        <v>234</v>
      </c>
      <c r="P23" s="229"/>
      <c r="Q23" s="213">
        <f>SUM(R23:S23)</f>
        <v>415</v>
      </c>
      <c r="R23" s="236">
        <v>108</v>
      </c>
      <c r="S23" s="236">
        <v>307</v>
      </c>
      <c r="T23" s="213">
        <f>SUM(U23:V23)</f>
        <v>263</v>
      </c>
      <c r="U23" s="236">
        <v>76</v>
      </c>
      <c r="V23" s="236">
        <v>187</v>
      </c>
      <c r="W23" s="213">
        <f>SUM(X23:Y23)</f>
        <v>189</v>
      </c>
      <c r="X23" s="236">
        <v>53</v>
      </c>
      <c r="Y23" s="236">
        <v>136</v>
      </c>
      <c r="Z23" s="213">
        <f>Q23+T23+W23</f>
        <v>867</v>
      </c>
      <c r="AA23" s="213">
        <f>R23+U23+X23</f>
        <v>237</v>
      </c>
      <c r="AB23" s="213">
        <f>S23+V23+Y23</f>
        <v>630</v>
      </c>
      <c r="AC23" s="230" t="s">
        <v>234</v>
      </c>
      <c r="AD23" s="229"/>
      <c r="AE23" s="213">
        <f>SUM(AF23:AG23)</f>
        <v>508</v>
      </c>
      <c r="AF23" s="235">
        <v>153</v>
      </c>
      <c r="AG23" s="235">
        <v>355</v>
      </c>
      <c r="AH23" s="213">
        <f>SUM(AI23:AJ23)</f>
        <v>324</v>
      </c>
      <c r="AI23" s="235">
        <v>102</v>
      </c>
      <c r="AJ23" s="235">
        <v>222</v>
      </c>
      <c r="AK23" s="213">
        <f>SUM(AL23:AM23)</f>
        <v>194</v>
      </c>
      <c r="AL23" s="235">
        <v>56</v>
      </c>
      <c r="AM23" s="235">
        <v>138</v>
      </c>
      <c r="AN23" s="213">
        <f>AE23+AH23+AK23</f>
        <v>1026</v>
      </c>
      <c r="AO23" s="213">
        <f>AF23+AI23+AL23</f>
        <v>311</v>
      </c>
      <c r="AP23" s="213">
        <f>AG23+AJ23+AM23</f>
        <v>715</v>
      </c>
      <c r="AQ23" s="230" t="s">
        <v>234</v>
      </c>
      <c r="AR23" s="229"/>
      <c r="AS23" s="213">
        <f>SUM(AT23:AU23)</f>
        <v>710</v>
      </c>
      <c r="AT23" s="227">
        <v>247</v>
      </c>
      <c r="AU23" s="227">
        <v>463</v>
      </c>
      <c r="AV23" s="213">
        <f>SUM(AW23:AX23)</f>
        <v>400</v>
      </c>
      <c r="AW23" s="227">
        <v>142</v>
      </c>
      <c r="AX23" s="227">
        <v>258</v>
      </c>
      <c r="AY23" s="213">
        <f>SUM(AZ23:BA23)</f>
        <v>279</v>
      </c>
      <c r="AZ23" s="227">
        <v>110</v>
      </c>
      <c r="BA23" s="227">
        <v>169</v>
      </c>
      <c r="BB23" s="213">
        <f>AS23+AV23+AY23</f>
        <v>1389</v>
      </c>
      <c r="BC23" s="213">
        <f>AT23+AW23+AZ23</f>
        <v>499</v>
      </c>
      <c r="BD23" s="213">
        <f>AU23+AX23+BA23</f>
        <v>890</v>
      </c>
      <c r="BE23" s="230" t="s">
        <v>234</v>
      </c>
      <c r="BF23" s="229"/>
      <c r="BG23" s="213">
        <f>SUM(BH23:BI23)</f>
        <v>776</v>
      </c>
      <c r="BH23" s="227">
        <v>287</v>
      </c>
      <c r="BI23" s="227">
        <v>489</v>
      </c>
      <c r="BJ23" s="213">
        <f>SUM(BK23:BL23)</f>
        <v>473</v>
      </c>
      <c r="BK23" s="227">
        <v>182</v>
      </c>
      <c r="BL23" s="227">
        <v>291</v>
      </c>
      <c r="BM23" s="213">
        <f>SUM(BN23:BO23)</f>
        <v>388</v>
      </c>
      <c r="BN23" s="227">
        <v>144</v>
      </c>
      <c r="BO23" s="227">
        <v>244</v>
      </c>
      <c r="BP23" s="213">
        <f>BG23+BJ23+BM23</f>
        <v>1637</v>
      </c>
      <c r="BQ23" s="213">
        <f>BH23+BK23+BN23</f>
        <v>613</v>
      </c>
      <c r="BR23" s="213">
        <f>BI23+BL23+BO23</f>
        <v>1024</v>
      </c>
    </row>
    <row r="24" spans="1:70" s="191" customFormat="1" ht="24.75" customHeight="1" x14ac:dyDescent="0.4">
      <c r="A24" s="230" t="s">
        <v>233</v>
      </c>
      <c r="B24" s="229"/>
      <c r="C24" s="216">
        <f>SUM(D24:E24)</f>
        <v>147</v>
      </c>
      <c r="D24" s="216">
        <v>40</v>
      </c>
      <c r="E24" s="216">
        <v>107</v>
      </c>
      <c r="F24" s="216">
        <f>SUM(G24:H24)</f>
        <v>66</v>
      </c>
      <c r="G24" s="216">
        <v>13</v>
      </c>
      <c r="H24" s="216">
        <v>53</v>
      </c>
      <c r="I24" s="216">
        <f>SUM(J24:K24)</f>
        <v>36</v>
      </c>
      <c r="J24" s="216">
        <v>8</v>
      </c>
      <c r="K24" s="216">
        <v>28</v>
      </c>
      <c r="L24" s="216">
        <f>C24+F24+I24</f>
        <v>249</v>
      </c>
      <c r="M24" s="216">
        <f>D24+G24+J24</f>
        <v>61</v>
      </c>
      <c r="N24" s="216">
        <f>E24+H24+K24</f>
        <v>188</v>
      </c>
      <c r="O24" s="233" t="s">
        <v>232</v>
      </c>
      <c r="P24" s="232"/>
      <c r="Q24" s="213">
        <f>SUM(R24:S24)</f>
        <v>253</v>
      </c>
      <c r="R24" s="213">
        <v>56</v>
      </c>
      <c r="S24" s="213">
        <v>197</v>
      </c>
      <c r="T24" s="213">
        <f>SUM(U24:V24)</f>
        <v>126</v>
      </c>
      <c r="U24" s="213">
        <v>37</v>
      </c>
      <c r="V24" s="213">
        <v>89</v>
      </c>
      <c r="W24" s="213">
        <f>SUM(X24:Y24)</f>
        <v>95</v>
      </c>
      <c r="X24" s="213">
        <v>29</v>
      </c>
      <c r="Y24" s="213">
        <v>66</v>
      </c>
      <c r="Z24" s="213">
        <f>Q24+T24+W24</f>
        <v>474</v>
      </c>
      <c r="AA24" s="213">
        <f>R24+U24+X24</f>
        <v>122</v>
      </c>
      <c r="AB24" s="213">
        <f>S24+V24+Y24</f>
        <v>352</v>
      </c>
      <c r="AC24" s="233" t="s">
        <v>232</v>
      </c>
      <c r="AD24" s="232"/>
      <c r="AE24" s="213">
        <f>SUM(AF24:AG24)</f>
        <v>327</v>
      </c>
      <c r="AF24" s="216">
        <v>59</v>
      </c>
      <c r="AG24" s="216">
        <v>268</v>
      </c>
      <c r="AH24" s="213">
        <f>SUM(AI24:AJ24)</f>
        <v>181</v>
      </c>
      <c r="AI24" s="216">
        <v>46</v>
      </c>
      <c r="AJ24" s="216">
        <v>135</v>
      </c>
      <c r="AK24" s="213">
        <f>SUM(AL24:AM24)</f>
        <v>142</v>
      </c>
      <c r="AL24" s="234">
        <v>34</v>
      </c>
      <c r="AM24" s="216">
        <v>108</v>
      </c>
      <c r="AN24" s="213">
        <f>AE24+AH24+AK24</f>
        <v>650</v>
      </c>
      <c r="AO24" s="213">
        <f>AF24+AI24+AL24</f>
        <v>139</v>
      </c>
      <c r="AP24" s="213">
        <f>AG24+AJ24+AM24</f>
        <v>511</v>
      </c>
      <c r="AQ24" s="233" t="s">
        <v>232</v>
      </c>
      <c r="AR24" s="232"/>
      <c r="AS24" s="213">
        <f>SUM(AT24:AU24)</f>
        <v>447</v>
      </c>
      <c r="AT24" s="227">
        <v>82</v>
      </c>
      <c r="AU24" s="227">
        <v>365</v>
      </c>
      <c r="AV24" s="213">
        <f>SUM(AW24:AX24)</f>
        <v>187</v>
      </c>
      <c r="AW24" s="227">
        <v>39</v>
      </c>
      <c r="AX24" s="227">
        <v>148</v>
      </c>
      <c r="AY24" s="213">
        <f>SUM(AZ24:BA24)</f>
        <v>171</v>
      </c>
      <c r="AZ24" s="227">
        <v>36</v>
      </c>
      <c r="BA24" s="227">
        <v>135</v>
      </c>
      <c r="BB24" s="213">
        <f>AS24+AV24+AY24</f>
        <v>805</v>
      </c>
      <c r="BC24" s="213">
        <f>AT24+AW24+AZ24</f>
        <v>157</v>
      </c>
      <c r="BD24" s="213">
        <f>AU24+AX24+BA24</f>
        <v>648</v>
      </c>
      <c r="BE24" s="233" t="s">
        <v>232</v>
      </c>
      <c r="BF24" s="232"/>
      <c r="BG24" s="213">
        <f>SUM(BH24:BI24)</f>
        <v>546</v>
      </c>
      <c r="BH24" s="227">
        <v>127</v>
      </c>
      <c r="BI24" s="227">
        <v>419</v>
      </c>
      <c r="BJ24" s="213">
        <f>SUM(BK24:BL24)</f>
        <v>275</v>
      </c>
      <c r="BK24" s="227">
        <v>83</v>
      </c>
      <c r="BL24" s="227">
        <v>192</v>
      </c>
      <c r="BM24" s="213">
        <f>SUM(BN24:BO24)</f>
        <v>232</v>
      </c>
      <c r="BN24" s="227">
        <v>59</v>
      </c>
      <c r="BO24" s="227">
        <v>173</v>
      </c>
      <c r="BP24" s="213">
        <f>BG24+BJ24+BM24</f>
        <v>1053</v>
      </c>
      <c r="BQ24" s="213">
        <f>BH24+BK24+BN24</f>
        <v>269</v>
      </c>
      <c r="BR24" s="213">
        <f>BI24+BL24+BO24</f>
        <v>784</v>
      </c>
    </row>
    <row r="25" spans="1:70" s="191" customFormat="1" ht="24.75" customHeight="1" x14ac:dyDescent="0.4">
      <c r="A25" s="230" t="s">
        <v>231</v>
      </c>
      <c r="B25" s="229"/>
      <c r="C25" s="231">
        <f>SUM(D25:E25)</f>
        <v>25</v>
      </c>
      <c r="D25" s="231">
        <v>18</v>
      </c>
      <c r="E25" s="231">
        <v>7</v>
      </c>
      <c r="F25" s="231">
        <f>SUM(G25:H25)</f>
        <v>0</v>
      </c>
      <c r="G25" s="231">
        <v>0</v>
      </c>
      <c r="H25" s="231">
        <v>0</v>
      </c>
      <c r="I25" s="231">
        <f>SUM(J25:K25)</f>
        <v>0</v>
      </c>
      <c r="J25" s="231">
        <v>0</v>
      </c>
      <c r="K25" s="231">
        <v>0</v>
      </c>
      <c r="L25" s="216">
        <f>C25+F25+I25</f>
        <v>25</v>
      </c>
      <c r="M25" s="216">
        <f>D25+G25+J25</f>
        <v>18</v>
      </c>
      <c r="N25" s="216">
        <f>E25+H25+K25</f>
        <v>7</v>
      </c>
      <c r="O25" s="230" t="s">
        <v>231</v>
      </c>
      <c r="P25" s="229"/>
      <c r="Q25" s="228">
        <f>SUM(R25:S25)</f>
        <v>3</v>
      </c>
      <c r="R25" s="228">
        <v>1</v>
      </c>
      <c r="S25" s="228">
        <v>2</v>
      </c>
      <c r="T25" s="228">
        <f>SUM(U25:V25)</f>
        <v>0</v>
      </c>
      <c r="U25" s="228">
        <v>0</v>
      </c>
      <c r="V25" s="228">
        <v>0</v>
      </c>
      <c r="W25" s="228">
        <f>SUM(X25:Y25)</f>
        <v>0</v>
      </c>
      <c r="X25" s="228">
        <v>0</v>
      </c>
      <c r="Y25" s="228">
        <v>0</v>
      </c>
      <c r="Z25" s="213">
        <f>Q25+T25+W25</f>
        <v>3</v>
      </c>
      <c r="AA25" s="213">
        <f>R25+U25+X25</f>
        <v>1</v>
      </c>
      <c r="AB25" s="213">
        <f>S25+V25+Y25</f>
        <v>2</v>
      </c>
      <c r="AC25" s="230" t="s">
        <v>231</v>
      </c>
      <c r="AD25" s="229"/>
      <c r="AE25" s="228">
        <f>SUM(AF25:AG25)</f>
        <v>185</v>
      </c>
      <c r="AF25" s="231">
        <v>121</v>
      </c>
      <c r="AG25" s="231">
        <v>64</v>
      </c>
      <c r="AH25" s="228">
        <f>SUM(AI25:AJ25)</f>
        <v>97</v>
      </c>
      <c r="AI25" s="231">
        <v>59</v>
      </c>
      <c r="AJ25" s="231">
        <v>38</v>
      </c>
      <c r="AK25" s="228">
        <f>SUM(AL25:AM25)</f>
        <v>36</v>
      </c>
      <c r="AL25" s="231">
        <v>23</v>
      </c>
      <c r="AM25" s="231">
        <v>13</v>
      </c>
      <c r="AN25" s="213">
        <f>AE25+AH25+AK25</f>
        <v>318</v>
      </c>
      <c r="AO25" s="213">
        <f>AF25+AI25+AL25</f>
        <v>203</v>
      </c>
      <c r="AP25" s="213">
        <f>AG25+AJ25+AM25</f>
        <v>115</v>
      </c>
      <c r="AQ25" s="230" t="s">
        <v>231</v>
      </c>
      <c r="AR25" s="229"/>
      <c r="AS25" s="228">
        <f>SUM(AT25:AU25)</f>
        <v>194</v>
      </c>
      <c r="AT25" s="227">
        <v>79</v>
      </c>
      <c r="AU25" s="227">
        <v>115</v>
      </c>
      <c r="AV25" s="228">
        <f>SUM(AW25:AX25)</f>
        <v>64</v>
      </c>
      <c r="AW25" s="227">
        <v>27</v>
      </c>
      <c r="AX25" s="227">
        <v>37</v>
      </c>
      <c r="AY25" s="228">
        <f>SUM(AZ25:BA25)</f>
        <v>31</v>
      </c>
      <c r="AZ25" s="227">
        <v>15</v>
      </c>
      <c r="BA25" s="227">
        <v>16</v>
      </c>
      <c r="BB25" s="213">
        <f>AS25+AV25+AY25</f>
        <v>289</v>
      </c>
      <c r="BC25" s="213">
        <f>AT25+AW25+AZ25</f>
        <v>121</v>
      </c>
      <c r="BD25" s="213">
        <f>AU25+AX25+BA25</f>
        <v>168</v>
      </c>
      <c r="BE25" s="230" t="s">
        <v>231</v>
      </c>
      <c r="BF25" s="229"/>
      <c r="BG25" s="228">
        <f>SUM(BH25:BI25)</f>
        <v>2163</v>
      </c>
      <c r="BH25" s="227">
        <v>1275</v>
      </c>
      <c r="BI25" s="227">
        <v>888</v>
      </c>
      <c r="BJ25" s="228">
        <f>SUM(BK25:BL25)</f>
        <v>1028</v>
      </c>
      <c r="BK25" s="227">
        <v>599</v>
      </c>
      <c r="BL25" s="227">
        <v>429</v>
      </c>
      <c r="BM25" s="228">
        <f>SUM(BN25:BO25)</f>
        <v>737</v>
      </c>
      <c r="BN25" s="227">
        <v>406</v>
      </c>
      <c r="BO25" s="227">
        <v>331</v>
      </c>
      <c r="BP25" s="213">
        <f>BG25+BJ25+BM25</f>
        <v>3928</v>
      </c>
      <c r="BQ25" s="213">
        <f>BH25+BK25+BN25</f>
        <v>2280</v>
      </c>
      <c r="BR25" s="213">
        <f>BI25+BL25+BO25</f>
        <v>1648</v>
      </c>
    </row>
    <row r="26" spans="1:70" s="223" customFormat="1" ht="7.5" customHeight="1" x14ac:dyDescent="0.4">
      <c r="A26" s="225"/>
      <c r="B26" s="225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5"/>
      <c r="P26" s="225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5"/>
      <c r="AD26" s="225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  <c r="AO26" s="224"/>
      <c r="AP26" s="224"/>
      <c r="AQ26" s="225"/>
      <c r="AR26" s="225"/>
      <c r="AS26" s="224"/>
      <c r="AT26" s="224"/>
      <c r="AU26" s="224"/>
      <c r="AV26" s="224"/>
      <c r="AW26" s="224"/>
      <c r="AX26" s="224"/>
      <c r="AY26" s="224"/>
      <c r="AZ26" s="224"/>
      <c r="BA26" s="224"/>
      <c r="BB26" s="224"/>
      <c r="BC26" s="224"/>
      <c r="BD26" s="224"/>
      <c r="BE26" s="225"/>
      <c r="BF26" s="225"/>
      <c r="BG26" s="224"/>
      <c r="BH26" s="224"/>
      <c r="BI26" s="224"/>
      <c r="BJ26" s="224"/>
      <c r="BK26" s="224"/>
      <c r="BL26" s="224"/>
      <c r="BM26" s="224"/>
      <c r="BN26" s="224"/>
      <c r="BO26" s="224"/>
      <c r="BP26" s="224"/>
      <c r="BQ26" s="224"/>
      <c r="BR26" s="224"/>
    </row>
    <row r="27" spans="1:70" s="191" customFormat="1" ht="24.75" customHeight="1" x14ac:dyDescent="0.4">
      <c r="A27" s="221" t="s">
        <v>230</v>
      </c>
      <c r="B27" s="220"/>
      <c r="C27" s="222">
        <f>SUM(C6:C8)</f>
        <v>6899</v>
      </c>
      <c r="D27" s="222">
        <f>SUM(D6:D8)</f>
        <v>3537</v>
      </c>
      <c r="E27" s="222">
        <f>SUM(E6:E8)</f>
        <v>3362</v>
      </c>
      <c r="F27" s="222">
        <f>SUM(F6:F8)</f>
        <v>3029</v>
      </c>
      <c r="G27" s="222">
        <v>1566</v>
      </c>
      <c r="H27" s="222">
        <v>1463</v>
      </c>
      <c r="I27" s="222">
        <f>SUM(I6:I8)</f>
        <v>2164</v>
      </c>
      <c r="J27" s="222">
        <v>1129</v>
      </c>
      <c r="K27" s="222">
        <v>1035</v>
      </c>
      <c r="L27" s="216">
        <f>C27+F27+I27</f>
        <v>12092</v>
      </c>
      <c r="M27" s="216">
        <f>D27+G27+J27</f>
        <v>6232</v>
      </c>
      <c r="N27" s="216">
        <f>E27+H27+K27</f>
        <v>5860</v>
      </c>
      <c r="O27" s="221" t="s">
        <v>230</v>
      </c>
      <c r="P27" s="220"/>
      <c r="Q27" s="219">
        <f>SUM(Q6:Q8)</f>
        <v>6418</v>
      </c>
      <c r="R27" s="219">
        <f>SUM(R6:R8)</f>
        <v>3308</v>
      </c>
      <c r="S27" s="219">
        <f>SUM(S6:S8)</f>
        <v>3110</v>
      </c>
      <c r="T27" s="219">
        <f>SUM(T6:T8)</f>
        <v>2960</v>
      </c>
      <c r="U27" s="219">
        <f>SUM(U6:U8)</f>
        <v>1521</v>
      </c>
      <c r="V27" s="219">
        <f>SUM(V6:V8)</f>
        <v>1439</v>
      </c>
      <c r="W27" s="219">
        <f>SUM(W6:W8)</f>
        <v>2421</v>
      </c>
      <c r="X27" s="219">
        <f>SUM(X6:X8)</f>
        <v>1215</v>
      </c>
      <c r="Y27" s="219">
        <f>SUM(Y6:Y8)</f>
        <v>1206</v>
      </c>
      <c r="Z27" s="213">
        <f>Q27+T27+W27</f>
        <v>11799</v>
      </c>
      <c r="AA27" s="213">
        <f>R27+U27+X27</f>
        <v>6044</v>
      </c>
      <c r="AB27" s="213">
        <f>S27+V27+Y27</f>
        <v>5755</v>
      </c>
      <c r="AC27" s="221" t="s">
        <v>230</v>
      </c>
      <c r="AD27" s="220"/>
      <c r="AE27" s="219">
        <f>SUM(AE6:AE8)</f>
        <v>5889</v>
      </c>
      <c r="AF27" s="219">
        <f>SUM(AF6:AF8)</f>
        <v>2968</v>
      </c>
      <c r="AG27" s="219">
        <f>SUM(AG6:AG8)</f>
        <v>2921</v>
      </c>
      <c r="AH27" s="219">
        <f>SUM(AH6:AH8)</f>
        <v>2868</v>
      </c>
      <c r="AI27" s="219">
        <f>SUM(AI6:AI8)</f>
        <v>1466</v>
      </c>
      <c r="AJ27" s="219">
        <f>SUM(AJ6:AJ8)</f>
        <v>1402</v>
      </c>
      <c r="AK27" s="219">
        <f>SUM(AK6:AK8)</f>
        <v>2589</v>
      </c>
      <c r="AL27" s="219">
        <f>SUM(AL6:AL8)</f>
        <v>1330</v>
      </c>
      <c r="AM27" s="219">
        <f>SUM(AM6:AM8)</f>
        <v>1259</v>
      </c>
      <c r="AN27" s="213">
        <f>AE27+AH27+AK27</f>
        <v>11346</v>
      </c>
      <c r="AO27" s="213">
        <f>AF27+AI27+AL27</f>
        <v>5764</v>
      </c>
      <c r="AP27" s="213">
        <f>AG27+AJ27+AM27</f>
        <v>5582</v>
      </c>
      <c r="AQ27" s="221" t="s">
        <v>230</v>
      </c>
      <c r="AR27" s="220"/>
      <c r="AS27" s="219">
        <f>SUM(AS6:AS8)</f>
        <v>5410</v>
      </c>
      <c r="AT27" s="219">
        <f>SUM(AT6:AT8)</f>
        <v>2755</v>
      </c>
      <c r="AU27" s="219">
        <f>SUM(AU6:AU8)</f>
        <v>2655</v>
      </c>
      <c r="AV27" s="219">
        <f>SUM(AV6:AV8)</f>
        <v>2700</v>
      </c>
      <c r="AW27" s="219">
        <f>SUM(AW6:AW8)</f>
        <v>1384</v>
      </c>
      <c r="AX27" s="219">
        <f>SUM(AX6:AX8)</f>
        <v>1316</v>
      </c>
      <c r="AY27" s="219">
        <f>SUM(AY6:AY8)</f>
        <v>2504</v>
      </c>
      <c r="AZ27" s="219">
        <f>SUM(AZ6:AZ8)</f>
        <v>1285</v>
      </c>
      <c r="BA27" s="219">
        <f>SUM(BA6:BA8)</f>
        <v>1219</v>
      </c>
      <c r="BB27" s="213">
        <f>AS27+AV27+AY27</f>
        <v>10614</v>
      </c>
      <c r="BC27" s="213">
        <f>AT27+AW27+AZ27</f>
        <v>5424</v>
      </c>
      <c r="BD27" s="213">
        <f>AU27+AX27+BA27</f>
        <v>5190</v>
      </c>
      <c r="BE27" s="221" t="s">
        <v>230</v>
      </c>
      <c r="BF27" s="220"/>
      <c r="BG27" s="219">
        <f>SUM(BG6:BG8)</f>
        <v>4812</v>
      </c>
      <c r="BH27" s="219">
        <f>SUM(BH6:BH8)</f>
        <v>2452</v>
      </c>
      <c r="BI27" s="219">
        <f>SUM(BI6:BI8)</f>
        <v>2360</v>
      </c>
      <c r="BJ27" s="219">
        <f>SUM(BJ6:BJ8)</f>
        <v>2471</v>
      </c>
      <c r="BK27" s="219">
        <f>SUM(BK6:BK8)</f>
        <v>1235</v>
      </c>
      <c r="BL27" s="219">
        <f>SUM(BL6:BL8)</f>
        <v>1236</v>
      </c>
      <c r="BM27" s="219">
        <f>SUM(BM6:BM8)</f>
        <v>2438</v>
      </c>
      <c r="BN27" s="219">
        <f>SUM(BN6:BN8)</f>
        <v>1245</v>
      </c>
      <c r="BO27" s="219">
        <f>SUM(BO6:BO8)</f>
        <v>1193</v>
      </c>
      <c r="BP27" s="213">
        <f>BG27+BJ27+BM27</f>
        <v>9721</v>
      </c>
      <c r="BQ27" s="213">
        <f>BH27+BK27+BN27</f>
        <v>4932</v>
      </c>
      <c r="BR27" s="213">
        <f>BI27+BL27+BO27</f>
        <v>4789</v>
      </c>
    </row>
    <row r="28" spans="1:70" s="201" customFormat="1" ht="24.75" customHeight="1" x14ac:dyDescent="0.4">
      <c r="A28" s="206"/>
      <c r="B28" s="205" t="s">
        <v>227</v>
      </c>
      <c r="C28" s="212">
        <f>C27/$Q$5*100</f>
        <v>17.008949483493996</v>
      </c>
      <c r="D28" s="211"/>
      <c r="E28" s="210"/>
      <c r="F28" s="212">
        <f>F27/$T$5*100</f>
        <v>15.675619727785541</v>
      </c>
      <c r="G28" s="211"/>
      <c r="H28" s="210"/>
      <c r="I28" s="212">
        <f>I27/$W$5*100</f>
        <v>15.263083650726477</v>
      </c>
      <c r="J28" s="211"/>
      <c r="K28" s="210"/>
      <c r="L28" s="212">
        <v>16.899999999999999</v>
      </c>
      <c r="M28" s="211"/>
      <c r="N28" s="210"/>
      <c r="O28" s="206"/>
      <c r="P28" s="205" t="s">
        <v>227</v>
      </c>
      <c r="Q28" s="209">
        <v>15.8</v>
      </c>
      <c r="R28" s="208"/>
      <c r="S28" s="207"/>
      <c r="T28" s="209">
        <v>15.3</v>
      </c>
      <c r="U28" s="208"/>
      <c r="V28" s="207"/>
      <c r="W28" s="209">
        <v>17.100000000000001</v>
      </c>
      <c r="X28" s="208"/>
      <c r="Y28" s="207"/>
      <c r="Z28" s="209">
        <v>15.9</v>
      </c>
      <c r="AA28" s="208"/>
      <c r="AB28" s="207"/>
      <c r="AC28" s="206"/>
      <c r="AD28" s="205" t="s">
        <v>227</v>
      </c>
      <c r="AE28" s="204">
        <f>AE27/(AE5-AE25)</f>
        <v>0.14960749942839724</v>
      </c>
      <c r="AF28" s="203"/>
      <c r="AG28" s="202"/>
      <c r="AH28" s="204">
        <f>AH27/(AH5-AH25)</f>
        <v>0.15121796899715281</v>
      </c>
      <c r="AI28" s="203"/>
      <c r="AJ28" s="202"/>
      <c r="AK28" s="204">
        <f>AK27/(AK5-AK25)</f>
        <v>0.17077836411609498</v>
      </c>
      <c r="AL28" s="203"/>
      <c r="AM28" s="202"/>
      <c r="AN28" s="204">
        <f>AN27/(AN5-AN25)</f>
        <v>0.15439045299296494</v>
      </c>
      <c r="AO28" s="203"/>
      <c r="AP28" s="202"/>
      <c r="AQ28" s="206"/>
      <c r="AR28" s="205" t="s">
        <v>227</v>
      </c>
      <c r="AS28" s="204">
        <f>AS27/(AS5-AS25)</f>
        <v>0.13782386059664228</v>
      </c>
      <c r="AT28" s="203"/>
      <c r="AU28" s="202"/>
      <c r="AV28" s="204">
        <f>AV27/(AV5-AV25)</f>
        <v>0.14162077104642015</v>
      </c>
      <c r="AW28" s="203"/>
      <c r="AX28" s="202"/>
      <c r="AY28" s="204">
        <f>AY27/(AY5-AY25)</f>
        <v>0.15869193231510234</v>
      </c>
      <c r="AZ28" s="203"/>
      <c r="BA28" s="202"/>
      <c r="BB28" s="204">
        <f>BB27/(BB5-BB25)</f>
        <v>0.14324466577594236</v>
      </c>
      <c r="BC28" s="203"/>
      <c r="BD28" s="202"/>
      <c r="BE28" s="206"/>
      <c r="BF28" s="205" t="s">
        <v>227</v>
      </c>
      <c r="BG28" s="204">
        <f>BG27/(BG5-BG25)</f>
        <v>0.1295847471320084</v>
      </c>
      <c r="BH28" s="203"/>
      <c r="BI28" s="202"/>
      <c r="BJ28" s="204">
        <f>BJ27/(BJ5-BJ25)</f>
        <v>0.13537500684818934</v>
      </c>
      <c r="BK28" s="203"/>
      <c r="BL28" s="202"/>
      <c r="BM28" s="204">
        <f>BM27/(BM5-BM25)</f>
        <v>0.15239404925615702</v>
      </c>
      <c r="BN28" s="203"/>
      <c r="BO28" s="202"/>
      <c r="BP28" s="204">
        <f>BP27/(BP5-BP25)</f>
        <v>0.13617706801148702</v>
      </c>
      <c r="BQ28" s="203"/>
      <c r="BR28" s="202"/>
    </row>
    <row r="29" spans="1:70" s="191" customFormat="1" ht="24.75" customHeight="1" x14ac:dyDescent="0.4">
      <c r="A29" s="218" t="s">
        <v>229</v>
      </c>
      <c r="B29" s="217"/>
      <c r="C29" s="216">
        <f>SUM(C9:C18)</f>
        <v>29085</v>
      </c>
      <c r="D29" s="216">
        <f>SUM(D9:D18)</f>
        <v>14941</v>
      </c>
      <c r="E29" s="216">
        <f>SUM(E9:E18)</f>
        <v>14144</v>
      </c>
      <c r="F29" s="216">
        <f>SUM(F9:F18)</f>
        <v>12726</v>
      </c>
      <c r="G29" s="216">
        <f>SUM(G9:G18)</f>
        <v>6433</v>
      </c>
      <c r="H29" s="216">
        <f>SUM(H9:H18)</f>
        <v>6293</v>
      </c>
      <c r="I29" s="216">
        <f>SUM(I9:I18)</f>
        <v>8691</v>
      </c>
      <c r="J29" s="216">
        <f>SUM(J9:J18)</f>
        <v>4657</v>
      </c>
      <c r="K29" s="216">
        <f>SUM(K9:K18)</f>
        <v>4034</v>
      </c>
      <c r="L29" s="216">
        <f>C29+F29+I29</f>
        <v>50502</v>
      </c>
      <c r="M29" s="216">
        <f>D29+G29+J29</f>
        <v>26031</v>
      </c>
      <c r="N29" s="216">
        <f>E29+H29+K29</f>
        <v>24471</v>
      </c>
      <c r="O29" s="218" t="s">
        <v>229</v>
      </c>
      <c r="P29" s="217"/>
      <c r="Q29" s="213">
        <f>SUM(Q9:Q18)</f>
        <v>28352</v>
      </c>
      <c r="R29" s="213">
        <f>SUM(R9:R18)</f>
        <v>14415</v>
      </c>
      <c r="S29" s="213">
        <f>SUM(S9:S18)</f>
        <v>13937</v>
      </c>
      <c r="T29" s="213">
        <f>SUM(T9:T18)</f>
        <v>12976</v>
      </c>
      <c r="U29" s="213">
        <f>SUM(U9:U18)</f>
        <v>6592</v>
      </c>
      <c r="V29" s="213">
        <f>SUM(V9:V18)</f>
        <v>6384</v>
      </c>
      <c r="W29" s="213">
        <f>SUM(W9:W18)</f>
        <v>9605</v>
      </c>
      <c r="X29" s="213">
        <f>SUM(X9:X18)</f>
        <v>4941</v>
      </c>
      <c r="Y29" s="213">
        <f>SUM(Y9:Y18)</f>
        <v>4664</v>
      </c>
      <c r="Z29" s="213">
        <f>Q29+T29+W29</f>
        <v>50933</v>
      </c>
      <c r="AA29" s="213">
        <f>R29+U29+X29</f>
        <v>25948</v>
      </c>
      <c r="AB29" s="213">
        <f>S29+V29+Y29</f>
        <v>24985</v>
      </c>
      <c r="AC29" s="218" t="s">
        <v>229</v>
      </c>
      <c r="AD29" s="217"/>
      <c r="AE29" s="213">
        <f>SUM(AE9:AE18)</f>
        <v>26098</v>
      </c>
      <c r="AF29" s="213">
        <f>SUM(AF9:AF18)</f>
        <v>13179</v>
      </c>
      <c r="AG29" s="213">
        <f>SUM(AG9:AG18)</f>
        <v>12919</v>
      </c>
      <c r="AH29" s="213">
        <f>SUM(AH9:AH18)</f>
        <v>12107</v>
      </c>
      <c r="AI29" s="213">
        <f>SUM(AI9:AI18)</f>
        <v>6092</v>
      </c>
      <c r="AJ29" s="213">
        <f>SUM(AJ9:AJ18)</f>
        <v>6015</v>
      </c>
      <c r="AK29" s="213">
        <f>SUM(AK9:AK18)</f>
        <v>9952</v>
      </c>
      <c r="AL29" s="213">
        <f>SUM(AL9:AL18)</f>
        <v>5055</v>
      </c>
      <c r="AM29" s="213">
        <f>SUM(AM9:AM18)</f>
        <v>4897</v>
      </c>
      <c r="AN29" s="213">
        <f>AE29+AH29+AK29</f>
        <v>48157</v>
      </c>
      <c r="AO29" s="213">
        <f>AF29+AI29+AL29</f>
        <v>24326</v>
      </c>
      <c r="AP29" s="213">
        <f>AG29+AJ29+AM29</f>
        <v>23831</v>
      </c>
      <c r="AQ29" s="218" t="s">
        <v>229</v>
      </c>
      <c r="AR29" s="217"/>
      <c r="AS29" s="213">
        <f>SUM(AS9:AS18)</f>
        <v>24360</v>
      </c>
      <c r="AT29" s="213">
        <f>SUM(AT9:AT18)</f>
        <v>12338</v>
      </c>
      <c r="AU29" s="213">
        <f>SUM(AU9:AU18)</f>
        <v>12022</v>
      </c>
      <c r="AV29" s="213">
        <f>SUM(AV9:AV18)</f>
        <v>11704</v>
      </c>
      <c r="AW29" s="213">
        <f>SUM(AW9:AW18)</f>
        <v>5916</v>
      </c>
      <c r="AX29" s="213">
        <f>SUM(AX9:AX18)</f>
        <v>5788</v>
      </c>
      <c r="AY29" s="213">
        <f>SUM(AY9:AY18)</f>
        <v>9933</v>
      </c>
      <c r="AZ29" s="213">
        <f>SUM(AZ9:AZ18)</f>
        <v>5045</v>
      </c>
      <c r="BA29" s="213">
        <f>SUM(BA9:BA18)</f>
        <v>4888</v>
      </c>
      <c r="BB29" s="213">
        <f>AS29+AV29+AY29</f>
        <v>45997</v>
      </c>
      <c r="BC29" s="213">
        <f>AT29+AW29+AZ29</f>
        <v>23299</v>
      </c>
      <c r="BD29" s="213">
        <f>AU29+AX29+BA29</f>
        <v>22698</v>
      </c>
      <c r="BE29" s="218" t="s">
        <v>229</v>
      </c>
      <c r="BF29" s="217"/>
      <c r="BG29" s="213">
        <f>SUM(BG9:BG18)</f>
        <v>21968</v>
      </c>
      <c r="BH29" s="213">
        <f>SUM(BH9:BH18)</f>
        <v>11127</v>
      </c>
      <c r="BI29" s="213">
        <f>SUM(BI9:BI18)</f>
        <v>10841</v>
      </c>
      <c r="BJ29" s="213">
        <f>SUM(BJ9:BJ18)</f>
        <v>10795</v>
      </c>
      <c r="BK29" s="213">
        <f>SUM(BK9:BK18)</f>
        <v>5463</v>
      </c>
      <c r="BL29" s="213">
        <f>SUM(BL9:BL18)</f>
        <v>5332</v>
      </c>
      <c r="BM29" s="213">
        <f>SUM(BM9:BM18)</f>
        <v>9813</v>
      </c>
      <c r="BN29" s="213">
        <f>SUM(BN9:BN18)</f>
        <v>5008</v>
      </c>
      <c r="BO29" s="213">
        <f>SUM(BO9:BO18)</f>
        <v>4805</v>
      </c>
      <c r="BP29" s="213">
        <f>BG29+BJ29+BM29</f>
        <v>42576</v>
      </c>
      <c r="BQ29" s="213">
        <f>BH29+BK29+BN29</f>
        <v>21598</v>
      </c>
      <c r="BR29" s="213">
        <f>BI29+BL29+BO29</f>
        <v>20978</v>
      </c>
    </row>
    <row r="30" spans="1:70" s="201" customFormat="1" ht="24.75" customHeight="1" x14ac:dyDescent="0.4">
      <c r="A30" s="206"/>
      <c r="B30" s="205" t="s">
        <v>227</v>
      </c>
      <c r="C30" s="212">
        <v>71.8</v>
      </c>
      <c r="D30" s="211"/>
      <c r="E30" s="210"/>
      <c r="F30" s="212">
        <f>F29/$T$5*100</f>
        <v>65.859338612016771</v>
      </c>
      <c r="G30" s="211"/>
      <c r="H30" s="210"/>
      <c r="I30" s="212">
        <f>I29/$W$5*100</f>
        <v>61.299195937367756</v>
      </c>
      <c r="J30" s="211"/>
      <c r="K30" s="210"/>
      <c r="L30" s="212">
        <v>70.400000000000006</v>
      </c>
      <c r="M30" s="211"/>
      <c r="N30" s="210"/>
      <c r="O30" s="206"/>
      <c r="P30" s="205" t="s">
        <v>227</v>
      </c>
      <c r="Q30" s="209">
        <v>69.900000000000006</v>
      </c>
      <c r="R30" s="208"/>
      <c r="S30" s="207"/>
      <c r="T30" s="209">
        <v>67.2</v>
      </c>
      <c r="U30" s="208"/>
      <c r="V30" s="207"/>
      <c r="W30" s="209">
        <v>67.7</v>
      </c>
      <c r="X30" s="208"/>
      <c r="Y30" s="207"/>
      <c r="Z30" s="209">
        <v>68.8</v>
      </c>
      <c r="AA30" s="208"/>
      <c r="AB30" s="207"/>
      <c r="AC30" s="206"/>
      <c r="AD30" s="205" t="s">
        <v>227</v>
      </c>
      <c r="AE30" s="204">
        <f>AE29/(AE5-AE25)</f>
        <v>0.66300840891192236</v>
      </c>
      <c r="AF30" s="203"/>
      <c r="AG30" s="202"/>
      <c r="AH30" s="204">
        <f>AH29/(AH5-AH25)</f>
        <v>0.63835284192766006</v>
      </c>
      <c r="AI30" s="203"/>
      <c r="AJ30" s="202"/>
      <c r="AK30" s="204">
        <f>AK29/(AK5-AK25)</f>
        <v>0.6564643799472295</v>
      </c>
      <c r="AL30" s="203"/>
      <c r="AM30" s="202"/>
      <c r="AN30" s="204">
        <f>AN29/(AN5-AN25)</f>
        <v>0.65529535032453834</v>
      </c>
      <c r="AO30" s="203"/>
      <c r="AP30" s="202"/>
      <c r="AQ30" s="206"/>
      <c r="AR30" s="205" t="s">
        <v>227</v>
      </c>
      <c r="AS30" s="204">
        <f>AS29/(AS5-AS25)</f>
        <v>0.62058950908210841</v>
      </c>
      <c r="AT30" s="203"/>
      <c r="AU30" s="202"/>
      <c r="AV30" s="204">
        <f>AV29/(AV5-AV25)</f>
        <v>0.61389981641751901</v>
      </c>
      <c r="AW30" s="203"/>
      <c r="AX30" s="202"/>
      <c r="AY30" s="204">
        <f>AY29/(AY5-AY25)</f>
        <v>0.62950757335699348</v>
      </c>
      <c r="AZ30" s="203"/>
      <c r="BA30" s="202"/>
      <c r="BB30" s="204">
        <f>BB29/(BB5-BB25)</f>
        <v>0.62076737249821179</v>
      </c>
      <c r="BC30" s="203"/>
      <c r="BD30" s="202"/>
      <c r="BE30" s="206"/>
      <c r="BF30" s="205" t="s">
        <v>227</v>
      </c>
      <c r="BG30" s="204">
        <f>BG29/(BG5-BG25)</f>
        <v>0.5915872246458771</v>
      </c>
      <c r="BH30" s="203"/>
      <c r="BI30" s="202"/>
      <c r="BJ30" s="204">
        <f>BJ29/(BJ5-BJ25)</f>
        <v>0.591409631293486</v>
      </c>
      <c r="BK30" s="203"/>
      <c r="BL30" s="202"/>
      <c r="BM30" s="204">
        <f>BM29/(BM5-BM25)</f>
        <v>0.61338917364670587</v>
      </c>
      <c r="BN30" s="203"/>
      <c r="BO30" s="202"/>
      <c r="BP30" s="204">
        <f>BP29/(BP5-BP25)</f>
        <v>0.59642782097079217</v>
      </c>
      <c r="BQ30" s="203"/>
      <c r="BR30" s="202"/>
    </row>
    <row r="31" spans="1:70" s="191" customFormat="1" ht="24.75" customHeight="1" x14ac:dyDescent="0.4">
      <c r="A31" s="215" t="s">
        <v>228</v>
      </c>
      <c r="B31" s="214"/>
      <c r="C31" s="216">
        <f>SUM(C19:C24)</f>
        <v>4550</v>
      </c>
      <c r="D31" s="216">
        <f>SUM(D19:D24)</f>
        <v>1907</v>
      </c>
      <c r="E31" s="216">
        <f>SUM(E19:E24)</f>
        <v>2643</v>
      </c>
      <c r="F31" s="216">
        <f>SUM(F19:F24)</f>
        <v>2791</v>
      </c>
      <c r="G31" s="216">
        <f>SUM(G19:G24)</f>
        <v>1200</v>
      </c>
      <c r="H31" s="216">
        <f>SUM(H19:H24)</f>
        <v>1591</v>
      </c>
      <c r="I31" s="216">
        <f>SUM(I19:I24)</f>
        <v>1746</v>
      </c>
      <c r="J31" s="216">
        <f>SUM(J19:J24)</f>
        <v>756</v>
      </c>
      <c r="K31" s="216">
        <f>SUM(K19:K24)</f>
        <v>990</v>
      </c>
      <c r="L31" s="216">
        <f>C31+F31+I31</f>
        <v>9087</v>
      </c>
      <c r="M31" s="216">
        <f>D31+G31+J31</f>
        <v>3863</v>
      </c>
      <c r="N31" s="216">
        <f>E31+H31+K31</f>
        <v>5224</v>
      </c>
      <c r="O31" s="215" t="s">
        <v>228</v>
      </c>
      <c r="P31" s="214"/>
      <c r="Q31" s="213">
        <f>SUM(Q19:Q24)</f>
        <v>5788</v>
      </c>
      <c r="R31" s="213">
        <f>SUM(R19:R24)</f>
        <v>2509</v>
      </c>
      <c r="S31" s="213">
        <f>SUM(S19:S24)</f>
        <v>3279</v>
      </c>
      <c r="T31" s="213">
        <f>SUM(T19:T24)</f>
        <v>3387</v>
      </c>
      <c r="U31" s="213">
        <f>SUM(U19:U24)</f>
        <v>1477</v>
      </c>
      <c r="V31" s="213">
        <f>SUM(V19:V24)</f>
        <v>1910</v>
      </c>
      <c r="W31" s="213">
        <f>SUM(W19:W24)</f>
        <v>2152</v>
      </c>
      <c r="X31" s="213">
        <f>SUM(X19:X24)</f>
        <v>926</v>
      </c>
      <c r="Y31" s="213">
        <f>SUM(Y19:Y24)</f>
        <v>1226</v>
      </c>
      <c r="Z31" s="213">
        <f>Q31+T31+W31</f>
        <v>11327</v>
      </c>
      <c r="AA31" s="213">
        <f>R31+U31+X31</f>
        <v>4912</v>
      </c>
      <c r="AB31" s="213">
        <f>S31+V31+Y31</f>
        <v>6415</v>
      </c>
      <c r="AC31" s="215" t="s">
        <v>228</v>
      </c>
      <c r="AD31" s="214"/>
      <c r="AE31" s="213">
        <f>SUM(AE19:AE24)</f>
        <v>7376</v>
      </c>
      <c r="AF31" s="213">
        <f>SUM(AF19:AF24)</f>
        <v>3278</v>
      </c>
      <c r="AG31" s="213">
        <f>SUM(AG19:AG24)</f>
        <v>4098</v>
      </c>
      <c r="AH31" s="213">
        <f>SUM(AH19:AH24)</f>
        <v>3991</v>
      </c>
      <c r="AI31" s="213">
        <f>SUM(AI19:AI24)</f>
        <v>1761</v>
      </c>
      <c r="AJ31" s="213">
        <f>SUM(AJ19:AJ24)</f>
        <v>2230</v>
      </c>
      <c r="AK31" s="213">
        <f>SUM(AK19:AK24)</f>
        <v>2619</v>
      </c>
      <c r="AL31" s="213">
        <f>SUM(AL19:AL24)</f>
        <v>1138</v>
      </c>
      <c r="AM31" s="213">
        <f>SUM(AM19:AM24)</f>
        <v>1481</v>
      </c>
      <c r="AN31" s="213">
        <f>AE31+AH31+AK31</f>
        <v>13986</v>
      </c>
      <c r="AO31" s="213">
        <f>AF31+AI31+AL31</f>
        <v>6177</v>
      </c>
      <c r="AP31" s="213">
        <f>AG31+AJ31+AM31</f>
        <v>7809</v>
      </c>
      <c r="AQ31" s="215" t="s">
        <v>228</v>
      </c>
      <c r="AR31" s="214"/>
      <c r="AS31" s="213">
        <f>SUM(AS19:AS24)</f>
        <v>9483</v>
      </c>
      <c r="AT31" s="213">
        <f>SUM(AT19:AT24)</f>
        <v>4193</v>
      </c>
      <c r="AU31" s="213">
        <f>SUM(AU19:AU24)</f>
        <v>5290</v>
      </c>
      <c r="AV31" s="213">
        <f>SUM(AV19:AV24)</f>
        <v>4661</v>
      </c>
      <c r="AW31" s="213">
        <f>SUM(AW19:AW24)</f>
        <v>2041</v>
      </c>
      <c r="AX31" s="213">
        <f>SUM(AX19:AX24)</f>
        <v>2620</v>
      </c>
      <c r="AY31" s="213">
        <f>SUM(AY19:AY24)</f>
        <v>3342</v>
      </c>
      <c r="AZ31" s="213">
        <f>SUM(AZ19:AZ24)</f>
        <v>1484</v>
      </c>
      <c r="BA31" s="213">
        <f>SUM(BA19:BA24)</f>
        <v>1858</v>
      </c>
      <c r="BB31" s="213">
        <f>AS31+AV31+AY31</f>
        <v>17486</v>
      </c>
      <c r="BC31" s="213">
        <f>AT31+AW31+AZ31</f>
        <v>7718</v>
      </c>
      <c r="BD31" s="213">
        <f>AU31+AX31+BA31</f>
        <v>9768</v>
      </c>
      <c r="BE31" s="215" t="s">
        <v>228</v>
      </c>
      <c r="BF31" s="214"/>
      <c r="BG31" s="213">
        <f>SUM(BG19:BG24)</f>
        <v>10354</v>
      </c>
      <c r="BH31" s="213">
        <f>SUM(BH19:BH24)</f>
        <v>4551</v>
      </c>
      <c r="BI31" s="213">
        <f>SUM(BI19:BI24)</f>
        <v>5803</v>
      </c>
      <c r="BJ31" s="213">
        <f>SUM(BJ19:BJ24)</f>
        <v>4987</v>
      </c>
      <c r="BK31" s="213">
        <f>SUM(BK19:BK24)</f>
        <v>2214</v>
      </c>
      <c r="BL31" s="213">
        <f>SUM(BL19:BL24)</f>
        <v>2773</v>
      </c>
      <c r="BM31" s="213">
        <f>SUM(BM19:BM24)</f>
        <v>3747</v>
      </c>
      <c r="BN31" s="213">
        <f>SUM(BN19:BN24)</f>
        <v>1663</v>
      </c>
      <c r="BO31" s="213">
        <f>SUM(BO19:BO24)</f>
        <v>2084</v>
      </c>
      <c r="BP31" s="213">
        <f>BG31+BJ31+BM31</f>
        <v>19088</v>
      </c>
      <c r="BQ31" s="213">
        <f>BH31+BK31+BN31</f>
        <v>8428</v>
      </c>
      <c r="BR31" s="213">
        <f>BI31+BL31+BO31</f>
        <v>10660</v>
      </c>
    </row>
    <row r="32" spans="1:70" s="201" customFormat="1" ht="23.25" customHeight="1" x14ac:dyDescent="0.4">
      <c r="A32" s="206"/>
      <c r="B32" s="205" t="s">
        <v>227</v>
      </c>
      <c r="C32" s="212">
        <f>C31/$Q$5*100</f>
        <v>11.217672148122579</v>
      </c>
      <c r="D32" s="211"/>
      <c r="E32" s="210"/>
      <c r="F32" s="212">
        <v>15.1</v>
      </c>
      <c r="G32" s="211"/>
      <c r="H32" s="210"/>
      <c r="I32" s="212">
        <v>13.8</v>
      </c>
      <c r="J32" s="211"/>
      <c r="K32" s="210"/>
      <c r="L32" s="212">
        <v>12.7</v>
      </c>
      <c r="M32" s="211"/>
      <c r="N32" s="210"/>
      <c r="O32" s="206"/>
      <c r="P32" s="205" t="s">
        <v>227</v>
      </c>
      <c r="Q32" s="209">
        <v>14.3</v>
      </c>
      <c r="R32" s="208"/>
      <c r="S32" s="207"/>
      <c r="T32" s="209">
        <v>17.5</v>
      </c>
      <c r="U32" s="208"/>
      <c r="V32" s="207"/>
      <c r="W32" s="209">
        <v>15.2</v>
      </c>
      <c r="X32" s="208"/>
      <c r="Y32" s="207"/>
      <c r="Z32" s="209">
        <v>15.3</v>
      </c>
      <c r="AA32" s="208"/>
      <c r="AB32" s="207"/>
      <c r="AC32" s="206"/>
      <c r="AD32" s="205" t="s">
        <v>227</v>
      </c>
      <c r="AE32" s="204">
        <f>AE31/(AE5-AE25)</f>
        <v>0.18738409165968042</v>
      </c>
      <c r="AF32" s="203"/>
      <c r="AG32" s="202"/>
      <c r="AH32" s="204">
        <f>AH31/(AH5-AH25)</f>
        <v>0.21042918907518718</v>
      </c>
      <c r="AI32" s="203"/>
      <c r="AJ32" s="202"/>
      <c r="AK32" s="204">
        <f>AK31/(AK5-AK25)</f>
        <v>0.17275725593667546</v>
      </c>
      <c r="AL32" s="203"/>
      <c r="AM32" s="202"/>
      <c r="AN32" s="204">
        <f>AN31/(AN5-AN25)</f>
        <v>0.19031419668249669</v>
      </c>
      <c r="AO32" s="203"/>
      <c r="AP32" s="202"/>
      <c r="AQ32" s="206"/>
      <c r="AR32" s="205" t="s">
        <v>227</v>
      </c>
      <c r="AS32" s="204">
        <f>AS31/(AS5-AS25)</f>
        <v>0.24158663032124933</v>
      </c>
      <c r="AT32" s="203"/>
      <c r="AU32" s="202"/>
      <c r="AV32" s="204">
        <f>AV31/(AV5-AV25)</f>
        <v>0.24447941253606084</v>
      </c>
      <c r="AW32" s="203"/>
      <c r="AX32" s="202"/>
      <c r="AY32" s="204">
        <f>AY31/(AY5-AY25)</f>
        <v>0.21180049432790418</v>
      </c>
      <c r="AZ32" s="203"/>
      <c r="BA32" s="202"/>
      <c r="BB32" s="204">
        <f>BB31/(BB5-BB25)</f>
        <v>0.23598796172584585</v>
      </c>
      <c r="BC32" s="203"/>
      <c r="BD32" s="202"/>
      <c r="BE32" s="206"/>
      <c r="BF32" s="205" t="s">
        <v>227</v>
      </c>
      <c r="BG32" s="204">
        <f>BG31/(BG5-BG25)</f>
        <v>0.2788280282221145</v>
      </c>
      <c r="BH32" s="203"/>
      <c r="BI32" s="202"/>
      <c r="BJ32" s="204">
        <f>BJ31/(BJ5-BJ25)</f>
        <v>0.27321536185832468</v>
      </c>
      <c r="BK32" s="203"/>
      <c r="BL32" s="202"/>
      <c r="BM32" s="204">
        <f>BM31/(BM5-BM25)</f>
        <v>0.23421677709713715</v>
      </c>
      <c r="BN32" s="203"/>
      <c r="BO32" s="202"/>
      <c r="BP32" s="204">
        <f>BP31/(BP5-BP25)</f>
        <v>0.26739511101772079</v>
      </c>
      <c r="BQ32" s="203"/>
      <c r="BR32" s="202"/>
    </row>
    <row r="33" spans="1:70" s="191" customFormat="1" ht="18.75" customHeight="1" x14ac:dyDescent="0.4">
      <c r="N33" s="199" t="s">
        <v>226</v>
      </c>
      <c r="Z33" s="194"/>
      <c r="AA33" s="194"/>
      <c r="AB33" s="199" t="s">
        <v>226</v>
      </c>
      <c r="AE33" s="192"/>
      <c r="AF33" s="192"/>
      <c r="AG33" s="192"/>
      <c r="AH33" s="192"/>
      <c r="AI33" s="192"/>
      <c r="AJ33" s="192"/>
      <c r="AK33" s="192"/>
      <c r="AL33" s="192"/>
      <c r="AM33" s="192"/>
      <c r="AN33" s="192"/>
      <c r="AO33" s="200"/>
      <c r="AP33" s="199" t="s">
        <v>226</v>
      </c>
      <c r="AS33" s="192"/>
      <c r="AT33" s="192"/>
      <c r="AU33" s="192"/>
      <c r="AV33" s="192"/>
      <c r="AW33" s="192"/>
      <c r="AX33" s="192"/>
      <c r="AY33" s="192"/>
      <c r="AZ33" s="192"/>
      <c r="BA33" s="192"/>
      <c r="BB33" s="192"/>
      <c r="BC33" s="200"/>
      <c r="BD33" s="199" t="s">
        <v>226</v>
      </c>
      <c r="BG33" s="192"/>
      <c r="BH33" s="192"/>
      <c r="BI33" s="192"/>
      <c r="BJ33" s="192"/>
      <c r="BK33" s="192"/>
      <c r="BL33" s="192"/>
      <c r="BM33" s="192"/>
      <c r="BN33" s="192"/>
      <c r="BO33" s="192"/>
      <c r="BP33" s="192"/>
      <c r="BQ33" s="200"/>
      <c r="BR33" s="199" t="s">
        <v>226</v>
      </c>
    </row>
    <row r="34" spans="1:70" s="191" customFormat="1" ht="16.5" customHeight="1" x14ac:dyDescent="0.4">
      <c r="Z34" s="194"/>
      <c r="AA34" s="194"/>
      <c r="AB34" s="194"/>
      <c r="AE34" s="192"/>
      <c r="AF34" s="192"/>
      <c r="AG34" s="192"/>
      <c r="AH34" s="192"/>
      <c r="AI34" s="192"/>
      <c r="AJ34" s="192"/>
      <c r="AK34" s="192"/>
      <c r="AL34" s="192"/>
      <c r="AM34" s="192"/>
      <c r="AN34" s="192"/>
      <c r="AO34" s="192"/>
      <c r="AP34" s="192"/>
      <c r="AS34" s="192"/>
      <c r="AT34" s="192"/>
      <c r="AU34" s="192"/>
      <c r="AV34" s="192"/>
      <c r="AW34" s="192"/>
      <c r="AX34" s="192"/>
      <c r="AY34" s="192"/>
      <c r="AZ34" s="192"/>
      <c r="BA34" s="192"/>
      <c r="BB34" s="192"/>
      <c r="BC34" s="192"/>
      <c r="BD34" s="192"/>
      <c r="BG34" s="192"/>
      <c r="BH34" s="192"/>
      <c r="BI34" s="192"/>
      <c r="BJ34" s="192"/>
      <c r="BK34" s="192"/>
      <c r="BL34" s="192"/>
      <c r="BM34" s="192"/>
      <c r="BN34" s="192"/>
      <c r="BO34" s="192"/>
      <c r="BP34" s="192"/>
      <c r="BQ34" s="192"/>
      <c r="BR34" s="192"/>
    </row>
    <row r="35" spans="1:70" s="191" customFormat="1" ht="16.5" customHeight="1" x14ac:dyDescent="0.4">
      <c r="Z35" s="194"/>
      <c r="AA35" s="194"/>
      <c r="AB35" s="194"/>
      <c r="AE35" s="192"/>
      <c r="AF35" s="192"/>
      <c r="AG35" s="192"/>
      <c r="AH35" s="192"/>
      <c r="AI35" s="192"/>
      <c r="AJ35" s="192"/>
      <c r="AK35" s="192"/>
      <c r="AL35" s="192"/>
      <c r="AM35" s="192"/>
      <c r="AN35" s="192"/>
      <c r="AO35" s="192"/>
      <c r="AP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  <c r="BD35" s="192"/>
      <c r="BG35" s="192"/>
      <c r="BH35" s="192"/>
      <c r="BI35" s="192"/>
      <c r="BJ35" s="192"/>
      <c r="BK35" s="192"/>
      <c r="BL35" s="192"/>
      <c r="BM35" s="192"/>
      <c r="BN35" s="192"/>
      <c r="BO35" s="192"/>
      <c r="BP35" s="192"/>
      <c r="BQ35" s="192"/>
      <c r="BR35" s="192"/>
    </row>
    <row r="36" spans="1:70" s="191" customFormat="1" ht="16.5" customHeight="1" x14ac:dyDescent="0.15">
      <c r="A36" s="193"/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4"/>
      <c r="AA36" s="194"/>
      <c r="AB36" s="194"/>
      <c r="AC36" s="193"/>
      <c r="AD36" s="193"/>
      <c r="AE36" s="192"/>
      <c r="AF36" s="192"/>
      <c r="AG36" s="192"/>
      <c r="AH36" s="192"/>
      <c r="AI36" s="192"/>
      <c r="AJ36" s="192"/>
      <c r="AK36" s="192"/>
      <c r="AL36" s="192"/>
      <c r="AM36" s="192"/>
      <c r="AN36" s="192"/>
      <c r="AO36" s="192"/>
      <c r="AP36" s="192"/>
      <c r="AQ36" s="193"/>
      <c r="AR36" s="193"/>
      <c r="AS36" s="192"/>
      <c r="AT36" s="192"/>
      <c r="AU36" s="192"/>
      <c r="AV36" s="192"/>
      <c r="AW36" s="192"/>
      <c r="AX36" s="192"/>
      <c r="AY36" s="192"/>
      <c r="AZ36" s="192"/>
      <c r="BA36" s="192"/>
      <c r="BB36" s="192"/>
      <c r="BC36" s="192"/>
      <c r="BD36" s="192"/>
      <c r="BE36" s="193"/>
      <c r="BF36" s="193"/>
      <c r="BG36" s="192"/>
      <c r="BH36" s="192"/>
      <c r="BI36" s="192"/>
      <c r="BJ36" s="192"/>
      <c r="BK36" s="192"/>
      <c r="BL36" s="192"/>
      <c r="BM36" s="192"/>
      <c r="BN36" s="192"/>
      <c r="BO36" s="192"/>
      <c r="BP36" s="192"/>
      <c r="BQ36" s="192"/>
      <c r="BR36" s="192"/>
    </row>
    <row r="37" spans="1:70" s="191" customFormat="1" ht="16.5" customHeight="1" x14ac:dyDescent="0.15">
      <c r="A37" s="193"/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4"/>
      <c r="AA37" s="194"/>
      <c r="AB37" s="194"/>
      <c r="AC37" s="193"/>
      <c r="AD37" s="193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2"/>
      <c r="AQ37" s="193"/>
      <c r="AR37" s="193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  <c r="BD37" s="192"/>
      <c r="BE37" s="193"/>
      <c r="BF37" s="193"/>
      <c r="BG37" s="192"/>
      <c r="BH37" s="192"/>
      <c r="BI37" s="192"/>
      <c r="BJ37" s="192"/>
      <c r="BK37" s="192"/>
      <c r="BL37" s="192"/>
      <c r="BM37" s="192"/>
      <c r="BN37" s="192"/>
      <c r="BO37" s="192"/>
      <c r="BP37" s="192"/>
      <c r="BQ37" s="192"/>
      <c r="BR37" s="192"/>
    </row>
    <row r="38" spans="1:70" s="191" customFormat="1" ht="16.5" customHeight="1" x14ac:dyDescent="0.4">
      <c r="A38" s="198"/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98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  <c r="AV38" s="198"/>
      <c r="AW38" s="198"/>
      <c r="AX38" s="198"/>
      <c r="AY38" s="198"/>
      <c r="AZ38" s="198"/>
      <c r="BA38" s="198"/>
      <c r="BB38" s="198"/>
      <c r="BC38" s="198"/>
      <c r="BD38" s="198"/>
      <c r="BE38" s="198"/>
      <c r="BF38" s="198"/>
      <c r="BG38" s="198"/>
      <c r="BH38" s="198"/>
      <c r="BI38" s="198"/>
      <c r="BJ38" s="198"/>
      <c r="BK38" s="198"/>
      <c r="BL38" s="198"/>
      <c r="BM38" s="198"/>
      <c r="BN38" s="198"/>
      <c r="BO38" s="198"/>
      <c r="BP38" s="198"/>
      <c r="BQ38" s="198"/>
      <c r="BR38" s="198"/>
    </row>
    <row r="39" spans="1:70" s="191" customFormat="1" ht="16.5" customHeight="1" x14ac:dyDescent="0.4">
      <c r="A39" s="197"/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7"/>
      <c r="AN39" s="197"/>
      <c r="AO39" s="197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  <c r="BI39" s="197"/>
      <c r="BJ39" s="197"/>
      <c r="BK39" s="197"/>
      <c r="BL39" s="197"/>
      <c r="BM39" s="197"/>
      <c r="BN39" s="197"/>
      <c r="BO39" s="197"/>
      <c r="BP39" s="197"/>
      <c r="BQ39" s="197"/>
      <c r="BR39" s="197"/>
    </row>
    <row r="40" spans="1:70" s="191" customFormat="1" ht="16.5" customHeight="1" x14ac:dyDescent="0.15">
      <c r="A40" s="196"/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6"/>
      <c r="BR40" s="196"/>
    </row>
  </sheetData>
  <mergeCells count="210">
    <mergeCell ref="A2:B4"/>
    <mergeCell ref="C2:N2"/>
    <mergeCell ref="O2:P4"/>
    <mergeCell ref="Q2:AB2"/>
    <mergeCell ref="AC2:AD4"/>
    <mergeCell ref="AE2:AP2"/>
    <mergeCell ref="W3:Y3"/>
    <mergeCell ref="Z3:AB3"/>
    <mergeCell ref="AE3:AG3"/>
    <mergeCell ref="AH3:AJ3"/>
    <mergeCell ref="BE2:BF4"/>
    <mergeCell ref="BG2:BR2"/>
    <mergeCell ref="C3:E3"/>
    <mergeCell ref="F3:H3"/>
    <mergeCell ref="I3:K3"/>
    <mergeCell ref="L3:N3"/>
    <mergeCell ref="Q3:S3"/>
    <mergeCell ref="T3:V3"/>
    <mergeCell ref="AN3:AP3"/>
    <mergeCell ref="AS3:AU3"/>
    <mergeCell ref="AV3:AX3"/>
    <mergeCell ref="AY3:BA3"/>
    <mergeCell ref="BB3:BD3"/>
    <mergeCell ref="AQ2:AR4"/>
    <mergeCell ref="AS2:BD2"/>
    <mergeCell ref="BG3:BI3"/>
    <mergeCell ref="BJ3:BL3"/>
    <mergeCell ref="BM3:BO3"/>
    <mergeCell ref="BP3:BR3"/>
    <mergeCell ref="A5:B5"/>
    <mergeCell ref="O5:P5"/>
    <mergeCell ref="AC5:AD5"/>
    <mergeCell ref="AQ5:AR5"/>
    <mergeCell ref="BE5:BF5"/>
    <mergeCell ref="AK3:AM3"/>
    <mergeCell ref="A6:B6"/>
    <mergeCell ref="O6:P6"/>
    <mergeCell ref="AC6:AD6"/>
    <mergeCell ref="AQ6:AR6"/>
    <mergeCell ref="BE6:BF6"/>
    <mergeCell ref="A7:B7"/>
    <mergeCell ref="O7:P7"/>
    <mergeCell ref="AC7:AD7"/>
    <mergeCell ref="AQ7:AR7"/>
    <mergeCell ref="BE7:BF7"/>
    <mergeCell ref="A8:B8"/>
    <mergeCell ref="O8:P8"/>
    <mergeCell ref="AC8:AD8"/>
    <mergeCell ref="AQ8:AR8"/>
    <mergeCell ref="BE8:BF8"/>
    <mergeCell ref="A9:B9"/>
    <mergeCell ref="O9:P9"/>
    <mergeCell ref="AC9:AD9"/>
    <mergeCell ref="AQ9:AR9"/>
    <mergeCell ref="BE9:BF9"/>
    <mergeCell ref="A10:B10"/>
    <mergeCell ref="O10:P10"/>
    <mergeCell ref="AC10:AD10"/>
    <mergeCell ref="AQ10:AR10"/>
    <mergeCell ref="BE10:BF10"/>
    <mergeCell ref="A11:B11"/>
    <mergeCell ref="O11:P11"/>
    <mergeCell ref="AC11:AD11"/>
    <mergeCell ref="AQ11:AR11"/>
    <mergeCell ref="BE11:BF11"/>
    <mergeCell ref="A12:B12"/>
    <mergeCell ref="O12:P12"/>
    <mergeCell ref="AC12:AD12"/>
    <mergeCell ref="AQ12:AR12"/>
    <mergeCell ref="BE12:BF12"/>
    <mergeCell ref="A13:B13"/>
    <mergeCell ref="O13:P13"/>
    <mergeCell ref="AC13:AD13"/>
    <mergeCell ref="AQ13:AR13"/>
    <mergeCell ref="BE13:BF13"/>
    <mergeCell ref="A14:B14"/>
    <mergeCell ref="O14:P14"/>
    <mergeCell ref="AC14:AD14"/>
    <mergeCell ref="AQ14:AR14"/>
    <mergeCell ref="BE14:BF14"/>
    <mergeCell ref="A15:B15"/>
    <mergeCell ref="O15:P15"/>
    <mergeCell ref="AC15:AD15"/>
    <mergeCell ref="AQ15:AR15"/>
    <mergeCell ref="BE15:BF15"/>
    <mergeCell ref="A16:B16"/>
    <mergeCell ref="O16:P16"/>
    <mergeCell ref="AC16:AD16"/>
    <mergeCell ref="AQ16:AR16"/>
    <mergeCell ref="BE16:BF16"/>
    <mergeCell ref="A17:B17"/>
    <mergeCell ref="O17:P17"/>
    <mergeCell ref="AC17:AD17"/>
    <mergeCell ref="AQ17:AR17"/>
    <mergeCell ref="BE17:BF17"/>
    <mergeCell ref="A18:B18"/>
    <mergeCell ref="O18:P18"/>
    <mergeCell ref="AC18:AD18"/>
    <mergeCell ref="AQ18:AR18"/>
    <mergeCell ref="BE18:BF18"/>
    <mergeCell ref="A19:B19"/>
    <mergeCell ref="O19:P19"/>
    <mergeCell ref="AC19:AD19"/>
    <mergeCell ref="AQ19:AR19"/>
    <mergeCell ref="BE19:BF19"/>
    <mergeCell ref="A20:B20"/>
    <mergeCell ref="O20:P20"/>
    <mergeCell ref="AC20:AD20"/>
    <mergeCell ref="AQ20:AR20"/>
    <mergeCell ref="BE20:BF20"/>
    <mergeCell ref="A21:B21"/>
    <mergeCell ref="O21:P21"/>
    <mergeCell ref="AC21:AD21"/>
    <mergeCell ref="AQ21:AR21"/>
    <mergeCell ref="BE21:BF21"/>
    <mergeCell ref="A22:B22"/>
    <mergeCell ref="O22:P22"/>
    <mergeCell ref="AC22:AD22"/>
    <mergeCell ref="AQ22:AR22"/>
    <mergeCell ref="BE22:BF22"/>
    <mergeCell ref="A23:B23"/>
    <mergeCell ref="O23:P23"/>
    <mergeCell ref="AC23:AD23"/>
    <mergeCell ref="AQ23:AR23"/>
    <mergeCell ref="BE23:BF23"/>
    <mergeCell ref="A24:B24"/>
    <mergeCell ref="O24:P24"/>
    <mergeCell ref="AC24:AD24"/>
    <mergeCell ref="AQ24:AR24"/>
    <mergeCell ref="BE24:BF24"/>
    <mergeCell ref="A25:B25"/>
    <mergeCell ref="O25:P25"/>
    <mergeCell ref="AC25:AD25"/>
    <mergeCell ref="AQ25:AR25"/>
    <mergeCell ref="BE25:BF25"/>
    <mergeCell ref="C28:E28"/>
    <mergeCell ref="F28:H28"/>
    <mergeCell ref="I28:K28"/>
    <mergeCell ref="L28:N28"/>
    <mergeCell ref="Q28:S28"/>
    <mergeCell ref="T28:V28"/>
    <mergeCell ref="BB28:BD28"/>
    <mergeCell ref="BG28:BI28"/>
    <mergeCell ref="BJ28:BL28"/>
    <mergeCell ref="W28:Y28"/>
    <mergeCell ref="Z28:AB28"/>
    <mergeCell ref="AE28:AG28"/>
    <mergeCell ref="AH28:AJ28"/>
    <mergeCell ref="AK28:AM28"/>
    <mergeCell ref="AN28:AP28"/>
    <mergeCell ref="BM28:BO28"/>
    <mergeCell ref="BP28:BR28"/>
    <mergeCell ref="A29:B29"/>
    <mergeCell ref="O29:P29"/>
    <mergeCell ref="AC29:AD29"/>
    <mergeCell ref="AQ29:AR29"/>
    <mergeCell ref="BE29:BF29"/>
    <mergeCell ref="AS28:AU28"/>
    <mergeCell ref="AV28:AX28"/>
    <mergeCell ref="AY28:BA28"/>
    <mergeCell ref="C30:E30"/>
    <mergeCell ref="F30:H30"/>
    <mergeCell ref="I30:K30"/>
    <mergeCell ref="L30:N30"/>
    <mergeCell ref="Q30:S30"/>
    <mergeCell ref="T30:V30"/>
    <mergeCell ref="W30:Y30"/>
    <mergeCell ref="Z30:AB30"/>
    <mergeCell ref="AE30:AG30"/>
    <mergeCell ref="AH30:AJ30"/>
    <mergeCell ref="AK30:AM30"/>
    <mergeCell ref="AN30:AP30"/>
    <mergeCell ref="AS30:AU30"/>
    <mergeCell ref="AV30:AX30"/>
    <mergeCell ref="AY30:BA30"/>
    <mergeCell ref="BB30:BD30"/>
    <mergeCell ref="BG30:BI30"/>
    <mergeCell ref="BJ30:BL30"/>
    <mergeCell ref="BM30:BO30"/>
    <mergeCell ref="BP30:BR30"/>
    <mergeCell ref="C32:E32"/>
    <mergeCell ref="F32:H32"/>
    <mergeCell ref="I32:K32"/>
    <mergeCell ref="L32:N32"/>
    <mergeCell ref="Q32:S32"/>
    <mergeCell ref="T32:V32"/>
    <mergeCell ref="W32:Y32"/>
    <mergeCell ref="Z32:AB32"/>
    <mergeCell ref="AE32:AG32"/>
    <mergeCell ref="AH32:AJ32"/>
    <mergeCell ref="AK32:AM32"/>
    <mergeCell ref="AN32:AP32"/>
    <mergeCell ref="AS32:AU32"/>
    <mergeCell ref="AV32:AX32"/>
    <mergeCell ref="AY32:BA32"/>
    <mergeCell ref="BB32:BD32"/>
    <mergeCell ref="BG32:BI32"/>
    <mergeCell ref="BJ32:BL32"/>
    <mergeCell ref="BM32:BO32"/>
    <mergeCell ref="BP32:BR32"/>
    <mergeCell ref="A39:N39"/>
    <mergeCell ref="O39:AB39"/>
    <mergeCell ref="AC39:AP39"/>
    <mergeCell ref="AQ39:BD39"/>
    <mergeCell ref="BE39:BR39"/>
    <mergeCell ref="A40:N40"/>
    <mergeCell ref="O40:AB40"/>
    <mergeCell ref="AC40:AP40"/>
    <mergeCell ref="AQ40:BD40"/>
    <mergeCell ref="BE40:BR40"/>
  </mergeCells>
  <phoneticPr fontId="3"/>
  <printOptions horizontalCentered="1"/>
  <pageMargins left="0.55118110236220474" right="0.27559055118110237" top="0.6692913385826772" bottom="0.43307086614173229" header="0.51181102362204722" footer="0.51181102362204722"/>
  <pageSetup paperSize="9" scale="91" pageOrder="overThenDown" orientation="portrait" r:id="rId1"/>
  <headerFooter alignWithMargins="0"/>
  <colBreaks count="4" manualBreakCount="4">
    <brk id="14" max="36" man="1"/>
    <brk id="28" max="36" man="1"/>
    <brk id="42" max="36" man="1"/>
    <brk id="56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５（１）</vt:lpstr>
      <vt:lpstr>５（4)(5)(6)(7)</vt:lpstr>
      <vt:lpstr>５（８）</vt:lpstr>
      <vt:lpstr>５（９）</vt:lpstr>
      <vt:lpstr>'５（９）'!Print_Area</vt:lpstr>
      <vt:lpstr>'５（８）'!Print_Titles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DX推進係02</dc:creator>
  <cp:lastModifiedBy>DX推進係02</cp:lastModifiedBy>
  <dcterms:created xsi:type="dcterms:W3CDTF">2026-02-19T04:52:13Z</dcterms:created>
  <dcterms:modified xsi:type="dcterms:W3CDTF">2026-02-19T04:54:53Z</dcterms:modified>
</cp:coreProperties>
</file>