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st00\redirect.V6\s-iinuma20\Desktop\"/>
    </mc:Choice>
  </mc:AlternateContent>
  <workbookProtection workbookAlgorithmName="SHA-512" workbookHashValue="ywi7H+2QUt6c8tICtGiRk+DNnh9IigjYJMCTXx/xNeG7wNUf+l/9pa5R18U6/yWh+rBQZnTOVOIF/ciXUxUzcA==" workbookSaltValue="j5F8UiMZACeWOP2mONJCww==" workbookSpinCount="100000" lockStructure="1"/>
  <bookViews>
    <workbookView xWindow="0" yWindow="0" windowWidth="20400" windowHeight="76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<sst xmlns="http://schemas.openxmlformats.org/spreadsheetml/2006/main" count="316" uniqueCount="114">
  <si>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</si>
  <si>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</si>
  <si>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</si>
  <si>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</si>
  <si>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</si>
  <si>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</si>
  <si>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</si>
  <si>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</si>
  <si>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</si>
  <si>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</si>
  <si>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</si>
  <si>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</si>
  <si>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</si>
  <si>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</si>
  <si>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</si>
  <si>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</si>
  <si>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</si>
  <si>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</si>
  <si>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</si>
  <si>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</si>
  <si>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</si>
  <si>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</si>
  <si>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</si>
  <si>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</si>
  <si>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</si>
  <si>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</si>
  <si>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</si>
  <si>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</si>
  <si>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</si>
  <si>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</si>
  <si>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</si>
  <si>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</si>
  <si>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</si>
  <si>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</si>
  <si>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</si>
  <si>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</si>
  <si>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</si>
  <si>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</si>
  <si>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</si>
  <si>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</si>
  <si>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</si>
  <si>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</si>
  <si>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</si>
  <si>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</si>
  <si>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</si>
  <si>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</si>
  <si>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</si>
  <si>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</si>
  <si>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</si>
  <si>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</si>
  <si>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</si>
  <si>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</si>
  <si>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</si>
  <si>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</si>
  <si>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</si>
  <si>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</si>
  <si>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</si>
  <si>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</si>
  <si>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</si>
  <si>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</si>
  <si>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</si>
  <si>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</si>
  <si>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</si>
  <si>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</si>
  <si>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</si>
  <si>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</si>
  <si>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</si>
  <si>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</si>
  <si>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</si>
  <si>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</si>
  <si>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</si>
  <si>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</si>
  <si>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</si>
  <si>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</si>
  <si>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</si>
  <si>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</si>
  <si>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</si>
  <si>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</si>
  <si>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</si>
  <si>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</si>
  <si>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</si>
  <si>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</si>
  <si>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</si>
  <si>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</si>
  <si>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</si>
  <si>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</si>
  <si>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</si>
  <si>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</si>
  <si>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</si>
  <si>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</si>
  <si>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</si>
  <si>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</si>
  <si>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</si>
  <si>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</si>
  <si>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</si>
  <si>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</si>
  <si>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</si>
  <si>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</si>
  <si>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</si>
  <si>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</si>
  <si>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</si>
  <si>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</si>
  <si>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</si>
  <si>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</si>
  <si>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</si>
  <si>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</si>
  <si>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</si>
  <si>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</si>
  <si>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</si>
  <si>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</si>
  <si>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</si>
  <si>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①有形固定資産減価償却率及び②管路経年化率は、類似団体平均を下回っているが、今後増加する老朽管の計画的な更新が必要である。
③管路更新率についても、類似団体平均を下回っている。平成13～14年度に大規模な老朽管の布設替工事を行っているが、今後増加する老朽管の長寿命化や計画的な布設替え等の検討を行う。
また、施設の機器等については更新計画並びに予算を考慮しつつ順次更新を行う予定であり、今後も安全・安心な水の供給に努めていく。</t>
    <rPh sb="12" eb="13">
      <t>オヨ</t>
    </rPh>
    <rPh sb="38" eb="42">
      <t>コンゴゾウカ</t>
    </rPh>
    <rPh sb="44" eb="47">
      <t>ロウキュウカン</t>
    </rPh>
    <rPh sb="48" eb="51">
      <t>ケイカクテキ</t>
    </rPh>
    <rPh sb="52" eb="54">
      <t>コウシン</t>
    </rPh>
    <rPh sb="55" eb="57">
      <t>ヒツヨウ</t>
    </rPh>
    <phoneticPr fontId="4"/>
  </si>
  <si>
    <t>　簡易水道は令和2年度から地方公営企業法を適用したが、一般会計からの繰入金や地方債に頼らざるを得ない状況である。
　簡易水道の給水区域については、定住人口が少なく地域性及び高齢化の進展などにより、人口の増加が今後も見込めない状況であることから、使用水量の減少が予想される。
　持続可能な経営にむけ、より効率的な事業運営等に努めていく。</t>
    <rPh sb="1" eb="5">
      <t>カンイスイドウ</t>
    </rPh>
    <rPh sb="6" eb="8">
      <t>レイワ</t>
    </rPh>
    <rPh sb="9" eb="11">
      <t>ネンド</t>
    </rPh>
    <rPh sb="13" eb="20">
      <t>チホウコウエイキギョウホウ</t>
    </rPh>
    <rPh sb="21" eb="23">
      <t>テキヨウ</t>
    </rPh>
    <rPh sb="27" eb="29">
      <t>イッパンカ</t>
    </rPh>
    <rPh sb="29" eb="31">
      <t>イケイ</t>
    </rPh>
    <rPh sb="34" eb="36">
      <t>クリイレ</t>
    </rPh>
    <rPh sb="36" eb="37">
      <t>キン</t>
    </rPh>
    <rPh sb="38" eb="41">
      <t>チホウサイ</t>
    </rPh>
    <rPh sb="42" eb="43">
      <t>タヨ</t>
    </rPh>
    <rPh sb="47" eb="48">
      <t>エ</t>
    </rPh>
    <rPh sb="50" eb="52">
      <t>ジョウキョウ</t>
    </rPh>
    <rPh sb="63" eb="65">
      <t>キュウスイ</t>
    </rPh>
    <rPh sb="90" eb="92">
      <t>シンテン</t>
    </rPh>
    <phoneticPr fontId="4"/>
  </si>
  <si>
    <r>
      <t xml:space="preserve"> 本市の簡易水道事業は、令和2年度から公営企業会計に移行したため、令和元年度までの特別会計と比較するデータは無い。
①経常収支比率は、100％を若干上回っているが、これは収益的収支の不足分を一般会計からの繰入金で補てんしているためである。
②累積欠損比率は、欠損金を計上していない。
③流動比率は類似団体平均を大きく下回っており、一般会計からの繰入金で賄っている状況である。
④企業債残高対給水収益比率は、類似団体平均とほぼ同程度であるが、今後も整備のために地方債の発行を見込んでいる。
⑤料金回収率が低いのは、⑥給水原価が高いことが要因である。
⑥給水原価は、給水人口が小規模であることが要因である。
⑦施設利用率は、類似団体平均と比較すると上回っている。今後も緩やかな人口減少が見込まれる</t>
    </r>
    <r>
      <rPr>
        <sz val="11"/>
        <rFont val="ＭＳ ゴシック"/>
        <family val="3"/>
        <charset val="128"/>
      </rPr>
      <t>ため、適正な維持管理の検討が必要である。</t>
    </r>
    <r>
      <rPr>
        <sz val="11"/>
        <color theme="1"/>
        <rFont val="ＭＳ ゴシック"/>
        <family val="3"/>
        <charset val="128"/>
      </rPr>
      <t xml:space="preserve">
⑧有収率は、類似団体平均とほぼ同程度であるが、今後も漏水調査等を行い、適正な維持管理に努めていく。</t>
    </r>
    <rPh sb="1" eb="3">
      <t>ホンシ</t>
    </rPh>
    <rPh sb="4" eb="10">
      <t>カンイスイドウジギョウ</t>
    </rPh>
    <rPh sb="12" eb="14">
      <t>レイワ</t>
    </rPh>
    <rPh sb="15" eb="17">
      <t>ネンド</t>
    </rPh>
    <rPh sb="19" eb="25">
      <t>コウエイキギョウカイケイ</t>
    </rPh>
    <rPh sb="26" eb="28">
      <t>イコウ</t>
    </rPh>
    <rPh sb="33" eb="35">
      <t>レイワ</t>
    </rPh>
    <rPh sb="35" eb="38">
      <t>ガンネンド</t>
    </rPh>
    <rPh sb="41" eb="45">
      <t>トクベツカイケイ</t>
    </rPh>
    <rPh sb="46" eb="48">
      <t>ヒカク</t>
    </rPh>
    <rPh sb="54" eb="55">
      <t>ナ</t>
    </rPh>
    <rPh sb="72" eb="76">
      <t>ジャッカンウワマワ</t>
    </rPh>
    <rPh sb="85" eb="90">
      <t>シュウエキテキシュウシ</t>
    </rPh>
    <rPh sb="91" eb="94">
      <t>フソクブン</t>
    </rPh>
    <rPh sb="95" eb="99">
      <t>イッパンカイケイ</t>
    </rPh>
    <rPh sb="102" eb="105">
      <t>クリイレキン</t>
    </rPh>
    <rPh sb="106" eb="107">
      <t>ホ</t>
    </rPh>
    <rPh sb="157" eb="158">
      <t>オオ</t>
    </rPh>
    <rPh sb="160" eb="162">
      <t>シタマワ</t>
    </rPh>
    <rPh sb="167" eb="171">
      <t>イッパンカイケイ</t>
    </rPh>
    <rPh sb="174" eb="178">
      <t>クリイレ</t>
    </rPh>
    <rPh sb="178" eb="179">
      <t>マカナ</t>
    </rPh>
    <rPh sb="183" eb="185">
      <t>ジョウキョウ</t>
    </rPh>
    <rPh sb="215" eb="218">
      <t>ドウテイド</t>
    </rPh>
    <rPh sb="223" eb="225">
      <t>コンゴ</t>
    </rPh>
    <rPh sb="226" eb="228">
      <t>セイビ</t>
    </rPh>
    <rPh sb="232" eb="235">
      <t>チホウサイ</t>
    </rPh>
    <rPh sb="236" eb="238">
      <t>ハッコウ</t>
    </rPh>
    <rPh sb="255" eb="256">
      <t>ヒク</t>
    </rPh>
    <rPh sb="261" eb="265">
      <t>キュウスイゲンカ</t>
    </rPh>
    <rPh sb="266" eb="267">
      <t>タカ</t>
    </rPh>
    <rPh sb="271" eb="273">
      <t>ヨウイン</t>
    </rPh>
    <rPh sb="286" eb="290">
      <t>キュウスイジンコウ</t>
    </rPh>
    <rPh sb="291" eb="294">
      <t>ショウキボ</t>
    </rPh>
    <rPh sb="328" eb="330">
      <t>ウワマワ</t>
    </rPh>
    <rPh sb="355" eb="357">
      <t>テキセイ</t>
    </rPh>
    <rPh sb="358" eb="360">
      <t>イジ</t>
    </rPh>
    <rPh sb="360" eb="362">
      <t>カンリ</t>
    </rPh>
    <rPh sb="363" eb="365">
      <t>ケントウ</t>
    </rPh>
    <rPh sb="366" eb="368">
      <t>ヒツヨウ</t>
    </rPh>
    <rPh sb="400" eb="405">
      <t>ロウスイチョウサトウ</t>
    </rPh>
    <rPh sb="406" eb="407">
      <t>オコナ</t>
    </rPh>
    <rPh sb="409" eb="411">
      <t>テキセイ</t>
    </rPh>
    <rPh sb="412" eb="416">
      <t>イジカンリ</t>
    </rPh>
    <rPh sb="417" eb="41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</si>
</sst>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0.05</c:v>
                </c:pt>
              </c:numCache>
            </c:numRef>
          </c:val>
          <c:extLst>
            <c:ext xmlns:c16="http://schemas.microsoft.com/office/drawing/2014/chart" uri="{C3380CC4-5D6E-409C-BE32-E72D297353CC}">
              <c16:uniqueId val="{00000000-D1AB-4D98-B714-F3383B31F26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0.96</c:v>
                </c:pt>
              </c:numCache>
            </c:numRef>
          </c:val>
          <c:smooth val="0"/>
          <c:extLst>
            <c:ext xmlns:c16="http://schemas.microsoft.com/office/drawing/2014/chart" uri="{C3380CC4-5D6E-409C-BE32-E72D297353CC}">
              <c16:uniqueId val="{00000001-D1AB-4D98-B714-F3383B31F26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65.709999999999994</c:v>
                </c:pt>
              </c:numCache>
            </c:numRef>
          </c:val>
          <c:extLst>
            <c:ext xmlns:c16="http://schemas.microsoft.com/office/drawing/2014/chart" uri="{C3380CC4-5D6E-409C-BE32-E72D297353CC}">
              <c16:uniqueId val="{00000000-1048-432A-A9DF-9D31DB8CAC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51.52</c:v>
                </c:pt>
              </c:numCache>
            </c:numRef>
          </c:val>
          <c:smooth val="0"/>
          <c:extLst>
            <c:ext xmlns:c16="http://schemas.microsoft.com/office/drawing/2014/chart" uri="{C3380CC4-5D6E-409C-BE32-E72D297353CC}">
              <c16:uniqueId val="{00000001-1048-432A-A9DF-9D31DB8CAC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61.06</c:v>
                </c:pt>
              </c:numCache>
            </c:numRef>
          </c:val>
          <c:extLst>
            <c:ext xmlns:c16="http://schemas.microsoft.com/office/drawing/2014/chart" uri="{C3380CC4-5D6E-409C-BE32-E72D297353CC}">
              <c16:uniqueId val="{00000000-7D82-412E-846C-F8D0E31F06C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61.29</c:v>
                </c:pt>
              </c:numCache>
            </c:numRef>
          </c:val>
          <c:smooth val="0"/>
          <c:extLst>
            <c:ext xmlns:c16="http://schemas.microsoft.com/office/drawing/2014/chart" uri="{C3380CC4-5D6E-409C-BE32-E72D297353CC}">
              <c16:uniqueId val="{00000001-7D82-412E-846C-F8D0E31F06C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101.76</c:v>
                </c:pt>
              </c:numCache>
            </c:numRef>
          </c:val>
          <c:extLst>
            <c:ext xmlns:c16="http://schemas.microsoft.com/office/drawing/2014/chart" uri="{C3380CC4-5D6E-409C-BE32-E72D297353CC}">
              <c16:uniqueId val="{00000000-19E5-4D87-8E61-BA9BF20477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97.61</c:v>
                </c:pt>
              </c:numCache>
            </c:numRef>
          </c:val>
          <c:smooth val="0"/>
          <c:extLst>
            <c:ext xmlns:c16="http://schemas.microsoft.com/office/drawing/2014/chart" uri="{C3380CC4-5D6E-409C-BE32-E72D297353CC}">
              <c16:uniqueId val="{00000001-19E5-4D87-8E61-BA9BF20477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6.25</c:v>
                </c:pt>
              </c:numCache>
            </c:numRef>
          </c:val>
          <c:extLst>
            <c:ext xmlns:c16="http://schemas.microsoft.com/office/drawing/2014/chart" uri="{C3380CC4-5D6E-409C-BE32-E72D297353CC}">
              <c16:uniqueId val="{00000000-2B79-44D0-894E-46A533646DD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24.16</c:v>
                </c:pt>
              </c:numCache>
            </c:numRef>
          </c:val>
          <c:smooth val="0"/>
          <c:extLst>
            <c:ext xmlns:c16="http://schemas.microsoft.com/office/drawing/2014/chart" uri="{C3380CC4-5D6E-409C-BE32-E72D297353CC}">
              <c16:uniqueId val="{00000001-2B79-44D0-894E-46A533646DD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16.989999999999998</c:v>
                </c:pt>
              </c:numCache>
            </c:numRef>
          </c:val>
          <c:extLst>
            <c:ext xmlns:c16="http://schemas.microsoft.com/office/drawing/2014/chart" uri="{C3380CC4-5D6E-409C-BE32-E72D297353CC}">
              <c16:uniqueId val="{00000000-2A7D-429A-8FCC-A3765727FC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18.829999999999998</c:v>
                </c:pt>
              </c:numCache>
            </c:numRef>
          </c:val>
          <c:smooth val="0"/>
          <c:extLst>
            <c:ext xmlns:c16="http://schemas.microsoft.com/office/drawing/2014/chart" uri="{C3380CC4-5D6E-409C-BE32-E72D297353CC}">
              <c16:uniqueId val="{00000001-2A7D-429A-8FCC-A3765727FC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3A5-4AC8-B17F-E895478B7D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143.65</c:v>
                </c:pt>
              </c:numCache>
            </c:numRef>
          </c:val>
          <c:smooth val="0"/>
          <c:extLst>
            <c:ext xmlns:c16="http://schemas.microsoft.com/office/drawing/2014/chart" uri="{C3380CC4-5D6E-409C-BE32-E72D297353CC}">
              <c16:uniqueId val="{00000001-13A5-4AC8-B17F-E895478B7D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14.79</c:v>
                </c:pt>
              </c:numCache>
            </c:numRef>
          </c:val>
          <c:extLst>
            <c:ext xmlns:c16="http://schemas.microsoft.com/office/drawing/2014/chart" uri="{C3380CC4-5D6E-409C-BE32-E72D297353CC}">
              <c16:uniqueId val="{00000000-A936-4CAC-8A55-C41D3BEE0EE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94.01</c:v>
                </c:pt>
              </c:numCache>
            </c:numRef>
          </c:val>
          <c:smooth val="0"/>
          <c:extLst>
            <c:ext xmlns:c16="http://schemas.microsoft.com/office/drawing/2014/chart" uri="{C3380CC4-5D6E-409C-BE32-E72D297353CC}">
              <c16:uniqueId val="{00000001-A936-4CAC-8A55-C41D3BEE0EE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1442.9</c:v>
                </c:pt>
              </c:numCache>
            </c:numRef>
          </c:val>
          <c:extLst>
            <c:ext xmlns:c16="http://schemas.microsoft.com/office/drawing/2014/chart" uri="{C3380CC4-5D6E-409C-BE32-E72D297353CC}">
              <c16:uniqueId val="{00000000-39D6-471A-80EB-01D59C36B2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1421.84</c:v>
                </c:pt>
              </c:numCache>
            </c:numRef>
          </c:val>
          <c:smooth val="0"/>
          <c:extLst>
            <c:ext xmlns:c16="http://schemas.microsoft.com/office/drawing/2014/chart" uri="{C3380CC4-5D6E-409C-BE32-E72D297353CC}">
              <c16:uniqueId val="{00000001-39D6-471A-80EB-01D59C36B2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21</c:v>
                </c:pt>
              </c:numCache>
            </c:numRef>
          </c:val>
          <c:extLst>
            <c:ext xmlns:c16="http://schemas.microsoft.com/office/drawing/2014/chart" uri="{C3380CC4-5D6E-409C-BE32-E72D297353CC}">
              <c16:uniqueId val="{00000000-EA3D-4C5E-BF1E-9AD81F7C19D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35.72</c:v>
                </c:pt>
              </c:numCache>
            </c:numRef>
          </c:val>
          <c:smooth val="0"/>
          <c:extLst>
            <c:ext xmlns:c16="http://schemas.microsoft.com/office/drawing/2014/chart" uri="{C3380CC4-5D6E-409C-BE32-E72D297353CC}">
              <c16:uniqueId val="{00000001-EA3D-4C5E-BF1E-9AD81F7C19D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623.87</c:v>
                </c:pt>
              </c:numCache>
            </c:numRef>
          </c:val>
          <c:extLst>
            <c:ext xmlns:c16="http://schemas.microsoft.com/office/drawing/2014/chart" uri="{C3380CC4-5D6E-409C-BE32-E72D297353CC}">
              <c16:uniqueId val="{00000000-73ED-4FF7-9073-2A5E3830E68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471.3</c:v>
                </c:pt>
              </c:numCache>
            </c:numRef>
          </c:val>
          <c:smooth val="0"/>
          <c:extLst>
            <c:ext xmlns:c16="http://schemas.microsoft.com/office/drawing/2014/chart" uri="{C3380CC4-5D6E-409C-BE32-E72D297353CC}">
              <c16:uniqueId val="{00000001-73ED-4FF7-9073-2A5E3830E68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4" zoomScale="85" zoomScaleNormal="85" workbookViewId="0">
      <selection activeCell="BG36" sqref="BG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山梨県　甲斐市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簡易水道事業</v>
      </c>
      <c r="Q8" s="60"/>
      <c r="R8" s="60"/>
      <c r="S8" s="60"/>
      <c r="T8" s="60"/>
      <c r="U8" s="60"/>
      <c r="V8" s="60"/>
      <c r="W8" s="60" t="str">
        <f>データ!$L$6</f>
        <v>C4</v>
      </c>
      <c r="X8" s="60"/>
      <c r="Y8" s="60"/>
      <c r="Z8" s="60"/>
      <c r="AA8" s="60"/>
      <c r="AB8" s="60"/>
      <c r="AC8" s="60"/>
      <c r="AD8" s="60" t="str">
        <f>データ!$M$6</f>
        <v>非設置</v>
      </c>
      <c r="AE8" s="60"/>
      <c r="AF8" s="60"/>
      <c r="AG8" s="60"/>
      <c r="AH8" s="60"/>
      <c r="AI8" s="60"/>
      <c r="AJ8" s="60"/>
      <c r="AK8" s="4"/>
      <c r="AL8" s="61">
        <f>データ!$R$6</f>
        <v>76038</v>
      </c>
      <c r="AM8" s="61"/>
      <c r="AN8" s="61"/>
      <c r="AO8" s="61"/>
      <c r="AP8" s="61"/>
      <c r="AQ8" s="61"/>
      <c r="AR8" s="61"/>
      <c r="AS8" s="61"/>
      <c r="AT8" s="52">
        <f>データ!$S$6</f>
        <v>71.95</v>
      </c>
      <c r="AU8" s="53"/>
      <c r="AV8" s="53"/>
      <c r="AW8" s="53"/>
      <c r="AX8" s="53"/>
      <c r="AY8" s="53"/>
      <c r="AZ8" s="53"/>
      <c r="BA8" s="53"/>
      <c r="BB8" s="54">
        <f>データ!$T$6</f>
        <v>1056.82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78.77</v>
      </c>
      <c r="J10" s="53"/>
      <c r="K10" s="53"/>
      <c r="L10" s="53"/>
      <c r="M10" s="53"/>
      <c r="N10" s="53"/>
      <c r="O10" s="64"/>
      <c r="P10" s="54">
        <f>データ!$P$6</f>
        <v>1.18</v>
      </c>
      <c r="Q10" s="54"/>
      <c r="R10" s="54"/>
      <c r="S10" s="54"/>
      <c r="T10" s="54"/>
      <c r="U10" s="54"/>
      <c r="V10" s="54"/>
      <c r="W10" s="61">
        <f>データ!$Q$6</f>
        <v>2310</v>
      </c>
      <c r="X10" s="61"/>
      <c r="Y10" s="61"/>
      <c r="Z10" s="61"/>
      <c r="AA10" s="61"/>
      <c r="AB10" s="61"/>
      <c r="AC10" s="61"/>
      <c r="AD10" s="2"/>
      <c r="AE10" s="2"/>
      <c r="AF10" s="2"/>
      <c r="AG10" s="2"/>
      <c r="AH10" s="4"/>
      <c r="AI10" s="4"/>
      <c r="AJ10" s="4"/>
      <c r="AK10" s="4"/>
      <c r="AL10" s="61">
        <f>データ!$U$6</f>
        <v>891</v>
      </c>
      <c r="AM10" s="61"/>
      <c r="AN10" s="61"/>
      <c r="AO10" s="61"/>
      <c r="AP10" s="61"/>
      <c r="AQ10" s="61"/>
      <c r="AR10" s="61"/>
      <c r="AS10" s="61"/>
      <c r="AT10" s="52">
        <f>データ!$V$6</f>
        <v>2</v>
      </c>
      <c r="AU10" s="53"/>
      <c r="AV10" s="53"/>
      <c r="AW10" s="53"/>
      <c r="AX10" s="53"/>
      <c r="AY10" s="53"/>
      <c r="AZ10" s="53"/>
      <c r="BA10" s="53"/>
      <c r="BB10" s="54">
        <f>データ!$W$6</f>
        <v>445.5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rZneafBslJ0lDpjfV1Gg/nMhzE9R1GfkAsAylBU9zZn2XMkjNlX69TJCx5FDR9jojq6r6lfzV/x0+ukStMgRtA==" saltValue="h8GzEa+VX7PO5GsMAcLYg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192104</v>
      </c>
      <c r="D6" s="34">
        <f t="shared" si="3"/>
        <v>46</v>
      </c>
      <c r="E6" s="34">
        <f t="shared" si="3"/>
        <v>1</v>
      </c>
      <c r="F6" s="34">
        <f t="shared" si="3"/>
        <v>0</v>
      </c>
      <c r="G6" s="34">
        <f t="shared" si="3"/>
        <v>5</v>
      </c>
      <c r="H6" s="34" t="str">
        <f t="shared" si="3"/>
        <v>山梨県　甲斐市</v>
      </c>
      <c r="I6" s="34" t="str">
        <f t="shared" si="3"/>
        <v>法適用</v>
      </c>
      <c r="J6" s="34" t="str">
        <f t="shared" si="3"/>
        <v>水道事業</v>
      </c>
      <c r="K6" s="34" t="str">
        <f t="shared" si="3"/>
        <v>簡易水道事業</v>
      </c>
      <c r="L6" s="34" t="str">
        <f t="shared" si="3"/>
        <v>C4</v>
      </c>
      <c r="M6" s="34" t="str">
        <f t="shared" si="3"/>
        <v>非設置</v>
      </c>
      <c r="N6" s="35" t="str">
        <f t="shared" si="3"/>
        <v>-</v>
      </c>
      <c r="O6" s="35">
        <f t="shared" si="3"/>
        <v>78.77</v>
      </c>
      <c r="P6" s="35">
        <f t="shared" si="3"/>
        <v>1.18</v>
      </c>
      <c r="Q6" s="35">
        <f t="shared" si="3"/>
        <v>2310</v>
      </c>
      <c r="R6" s="35">
        <f t="shared" si="3"/>
        <v>76038</v>
      </c>
      <c r="S6" s="35">
        <f t="shared" si="3"/>
        <v>71.95</v>
      </c>
      <c r="T6" s="35">
        <f t="shared" si="3"/>
        <v>1056.82</v>
      </c>
      <c r="U6" s="35">
        <f t="shared" si="3"/>
        <v>891</v>
      </c>
      <c r="V6" s="35">
        <f t="shared" si="3"/>
        <v>2</v>
      </c>
      <c r="W6" s="35">
        <f t="shared" si="3"/>
        <v>445.5</v>
      </c>
      <c r="X6" s="36" t="str">
        <f>IF(X7="",NA(),X7)</f>
        <v>-</v>
      </c>
      <c r="Y6" s="36" t="str">
        <f t="shared" ref="Y6:AG6" si="4">IF(Y7="",NA(),Y7)</f>
        <v>-</v>
      </c>
      <c r="Z6" s="36" t="str">
        <f t="shared" si="4"/>
        <v>-</v>
      </c>
      <c r="AA6" s="36" t="str">
        <f t="shared" si="4"/>
        <v>-</v>
      </c>
      <c r="AB6" s="36">
        <f t="shared" si="4"/>
        <v>101.76</v>
      </c>
      <c r="AC6" s="36" t="str">
        <f t="shared" si="4"/>
        <v>-</v>
      </c>
      <c r="AD6" s="36" t="str">
        <f t="shared" si="4"/>
        <v>-</v>
      </c>
      <c r="AE6" s="36" t="str">
        <f t="shared" si="4"/>
        <v>-</v>
      </c>
      <c r="AF6" s="36" t="str">
        <f t="shared" si="4"/>
        <v>-</v>
      </c>
      <c r="AG6" s="36">
        <f t="shared" si="4"/>
        <v>97.61</v>
      </c>
      <c r="AH6" s="35" t="str">
        <f>IF(AH7="","",IF(AH7="-","【-】","【"&amp;SUBSTITUTE(TEXT(AH7,"#,##0.00"),"-","△")&amp;"】"))</f>
        <v>【102.33】</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6">
        <f t="shared" si="5"/>
        <v>143.65</v>
      </c>
      <c r="AS6" s="35" t="str">
        <f>IF(AS7="","",IF(AS7="-","【-】","【"&amp;SUBSTITUTE(TEXT(AS7,"#,##0.00"),"-","△")&amp;"】"))</f>
        <v>【31.02】</v>
      </c>
      <c r="AT6" s="36" t="str">
        <f>IF(AT7="",NA(),AT7)</f>
        <v>-</v>
      </c>
      <c r="AU6" s="36" t="str">
        <f t="shared" ref="AU6:BC6" si="6">IF(AU7="",NA(),AU7)</f>
        <v>-</v>
      </c>
      <c r="AV6" s="36" t="str">
        <f t="shared" si="6"/>
        <v>-</v>
      </c>
      <c r="AW6" s="36" t="str">
        <f t="shared" si="6"/>
        <v>-</v>
      </c>
      <c r="AX6" s="36">
        <f t="shared" si="6"/>
        <v>14.79</v>
      </c>
      <c r="AY6" s="36" t="str">
        <f t="shared" si="6"/>
        <v>-</v>
      </c>
      <c r="AZ6" s="36" t="str">
        <f t="shared" si="6"/>
        <v>-</v>
      </c>
      <c r="BA6" s="36" t="str">
        <f t="shared" si="6"/>
        <v>-</v>
      </c>
      <c r="BB6" s="36" t="str">
        <f t="shared" si="6"/>
        <v>-</v>
      </c>
      <c r="BC6" s="36">
        <f t="shared" si="6"/>
        <v>94.01</v>
      </c>
      <c r="BD6" s="35" t="str">
        <f>IF(BD7="","",IF(BD7="-","【-】","【"&amp;SUBSTITUTE(TEXT(BD7,"#,##0.00"),"-","△")&amp;"】"))</f>
        <v>【186.73】</v>
      </c>
      <c r="BE6" s="36" t="str">
        <f>IF(BE7="",NA(),BE7)</f>
        <v>-</v>
      </c>
      <c r="BF6" s="36" t="str">
        <f t="shared" ref="BF6:BN6" si="7">IF(BF7="",NA(),BF7)</f>
        <v>-</v>
      </c>
      <c r="BG6" s="36" t="str">
        <f t="shared" si="7"/>
        <v>-</v>
      </c>
      <c r="BH6" s="36" t="str">
        <f t="shared" si="7"/>
        <v>-</v>
      </c>
      <c r="BI6" s="36">
        <f t="shared" si="7"/>
        <v>1442.9</v>
      </c>
      <c r="BJ6" s="36" t="str">
        <f t="shared" si="7"/>
        <v>-</v>
      </c>
      <c r="BK6" s="36" t="str">
        <f t="shared" si="7"/>
        <v>-</v>
      </c>
      <c r="BL6" s="36" t="str">
        <f t="shared" si="7"/>
        <v>-</v>
      </c>
      <c r="BM6" s="36" t="str">
        <f t="shared" si="7"/>
        <v>-</v>
      </c>
      <c r="BN6" s="36">
        <f t="shared" si="7"/>
        <v>1421.84</v>
      </c>
      <c r="BO6" s="35" t="str">
        <f>IF(BO7="","",IF(BO7="-","【-】","【"&amp;SUBSTITUTE(TEXT(BO7,"#,##0.00"),"-","△")&amp;"】"))</f>
        <v>【1,187.50】</v>
      </c>
      <c r="BP6" s="36" t="str">
        <f>IF(BP7="",NA(),BP7)</f>
        <v>-</v>
      </c>
      <c r="BQ6" s="36" t="str">
        <f t="shared" ref="BQ6:BY6" si="8">IF(BQ7="",NA(),BQ7)</f>
        <v>-</v>
      </c>
      <c r="BR6" s="36" t="str">
        <f t="shared" si="8"/>
        <v>-</v>
      </c>
      <c r="BS6" s="36" t="str">
        <f t="shared" si="8"/>
        <v>-</v>
      </c>
      <c r="BT6" s="36">
        <f t="shared" si="8"/>
        <v>21</v>
      </c>
      <c r="BU6" s="36" t="str">
        <f t="shared" si="8"/>
        <v>-</v>
      </c>
      <c r="BV6" s="36" t="str">
        <f t="shared" si="8"/>
        <v>-</v>
      </c>
      <c r="BW6" s="36" t="str">
        <f t="shared" si="8"/>
        <v>-</v>
      </c>
      <c r="BX6" s="36" t="str">
        <f t="shared" si="8"/>
        <v>-</v>
      </c>
      <c r="BY6" s="36">
        <f t="shared" si="8"/>
        <v>35.72</v>
      </c>
      <c r="BZ6" s="35" t="str">
        <f>IF(BZ7="","",IF(BZ7="-","【-】","【"&amp;SUBSTITUTE(TEXT(BZ7,"#,##0.00"),"-","△")&amp;"】"))</f>
        <v>【58.90】</v>
      </c>
      <c r="CA6" s="36" t="str">
        <f>IF(CA7="",NA(),CA7)</f>
        <v>-</v>
      </c>
      <c r="CB6" s="36" t="str">
        <f t="shared" ref="CB6:CJ6" si="9">IF(CB7="",NA(),CB7)</f>
        <v>-</v>
      </c>
      <c r="CC6" s="36" t="str">
        <f t="shared" si="9"/>
        <v>-</v>
      </c>
      <c r="CD6" s="36" t="str">
        <f t="shared" si="9"/>
        <v>-</v>
      </c>
      <c r="CE6" s="36">
        <f t="shared" si="9"/>
        <v>623.87</v>
      </c>
      <c r="CF6" s="36" t="str">
        <f t="shared" si="9"/>
        <v>-</v>
      </c>
      <c r="CG6" s="36" t="str">
        <f t="shared" si="9"/>
        <v>-</v>
      </c>
      <c r="CH6" s="36" t="str">
        <f t="shared" si="9"/>
        <v>-</v>
      </c>
      <c r="CI6" s="36" t="str">
        <f t="shared" si="9"/>
        <v>-</v>
      </c>
      <c r="CJ6" s="36">
        <f t="shared" si="9"/>
        <v>471.3</v>
      </c>
      <c r="CK6" s="35" t="str">
        <f>IF(CK7="","",IF(CK7="-","【-】","【"&amp;SUBSTITUTE(TEXT(CK7,"#,##0.00"),"-","△")&amp;"】"))</f>
        <v>【281.77】</v>
      </c>
      <c r="CL6" s="36" t="str">
        <f>IF(CL7="",NA(),CL7)</f>
        <v>-</v>
      </c>
      <c r="CM6" s="36" t="str">
        <f t="shared" ref="CM6:CU6" si="10">IF(CM7="",NA(),CM7)</f>
        <v>-</v>
      </c>
      <c r="CN6" s="36" t="str">
        <f t="shared" si="10"/>
        <v>-</v>
      </c>
      <c r="CO6" s="36" t="str">
        <f t="shared" si="10"/>
        <v>-</v>
      </c>
      <c r="CP6" s="36">
        <f t="shared" si="10"/>
        <v>65.709999999999994</v>
      </c>
      <c r="CQ6" s="36" t="str">
        <f t="shared" si="10"/>
        <v>-</v>
      </c>
      <c r="CR6" s="36" t="str">
        <f t="shared" si="10"/>
        <v>-</v>
      </c>
      <c r="CS6" s="36" t="str">
        <f t="shared" si="10"/>
        <v>-</v>
      </c>
      <c r="CT6" s="36" t="str">
        <f t="shared" si="10"/>
        <v>-</v>
      </c>
      <c r="CU6" s="36">
        <f t="shared" si="10"/>
        <v>51.52</v>
      </c>
      <c r="CV6" s="35" t="str">
        <f>IF(CV7="","",IF(CV7="-","【-】","【"&amp;SUBSTITUTE(TEXT(CV7,"#,##0.00"),"-","△")&amp;"】"))</f>
        <v>【50.55】</v>
      </c>
      <c r="CW6" s="36" t="str">
        <f>IF(CW7="",NA(),CW7)</f>
        <v>-</v>
      </c>
      <c r="CX6" s="36" t="str">
        <f t="shared" ref="CX6:DF6" si="11">IF(CX7="",NA(),CX7)</f>
        <v>-</v>
      </c>
      <c r="CY6" s="36" t="str">
        <f t="shared" si="11"/>
        <v>-</v>
      </c>
      <c r="CZ6" s="36" t="str">
        <f t="shared" si="11"/>
        <v>-</v>
      </c>
      <c r="DA6" s="36">
        <f t="shared" si="11"/>
        <v>61.06</v>
      </c>
      <c r="DB6" s="36" t="str">
        <f t="shared" si="11"/>
        <v>-</v>
      </c>
      <c r="DC6" s="36" t="str">
        <f t="shared" si="11"/>
        <v>-</v>
      </c>
      <c r="DD6" s="36" t="str">
        <f t="shared" si="11"/>
        <v>-</v>
      </c>
      <c r="DE6" s="36" t="str">
        <f t="shared" si="11"/>
        <v>-</v>
      </c>
      <c r="DF6" s="36">
        <f t="shared" si="11"/>
        <v>61.29</v>
      </c>
      <c r="DG6" s="35" t="str">
        <f>IF(DG7="","",IF(DG7="-","【-】","【"&amp;SUBSTITUTE(TEXT(DG7,"#,##0.00"),"-","△")&amp;"】"))</f>
        <v>【75.11】</v>
      </c>
      <c r="DH6" s="36" t="str">
        <f>IF(DH7="",NA(),DH7)</f>
        <v>-</v>
      </c>
      <c r="DI6" s="36" t="str">
        <f t="shared" ref="DI6:DQ6" si="12">IF(DI7="",NA(),DI7)</f>
        <v>-</v>
      </c>
      <c r="DJ6" s="36" t="str">
        <f t="shared" si="12"/>
        <v>-</v>
      </c>
      <c r="DK6" s="36" t="str">
        <f t="shared" si="12"/>
        <v>-</v>
      </c>
      <c r="DL6" s="36">
        <f t="shared" si="12"/>
        <v>6.25</v>
      </c>
      <c r="DM6" s="36" t="str">
        <f t="shared" si="12"/>
        <v>-</v>
      </c>
      <c r="DN6" s="36" t="str">
        <f t="shared" si="12"/>
        <v>-</v>
      </c>
      <c r="DO6" s="36" t="str">
        <f t="shared" si="12"/>
        <v>-</v>
      </c>
      <c r="DP6" s="36" t="str">
        <f t="shared" si="12"/>
        <v>-</v>
      </c>
      <c r="DQ6" s="36">
        <f t="shared" si="12"/>
        <v>24.16</v>
      </c>
      <c r="DR6" s="35" t="str">
        <f>IF(DR7="","",IF(DR7="-","【-】","【"&amp;SUBSTITUTE(TEXT(DR7,"#,##0.00"),"-","△")&amp;"】"))</f>
        <v>【33.25】</v>
      </c>
      <c r="DS6" s="36" t="str">
        <f>IF(DS7="",NA(),DS7)</f>
        <v>-</v>
      </c>
      <c r="DT6" s="36" t="str">
        <f t="shared" ref="DT6:EB6" si="13">IF(DT7="",NA(),DT7)</f>
        <v>-</v>
      </c>
      <c r="DU6" s="36" t="str">
        <f t="shared" si="13"/>
        <v>-</v>
      </c>
      <c r="DV6" s="36" t="str">
        <f t="shared" si="13"/>
        <v>-</v>
      </c>
      <c r="DW6" s="36">
        <f t="shared" si="13"/>
        <v>16.989999999999998</v>
      </c>
      <c r="DX6" s="36" t="str">
        <f t="shared" si="13"/>
        <v>-</v>
      </c>
      <c r="DY6" s="36" t="str">
        <f t="shared" si="13"/>
        <v>-</v>
      </c>
      <c r="DZ6" s="36" t="str">
        <f t="shared" si="13"/>
        <v>-</v>
      </c>
      <c r="EA6" s="36" t="str">
        <f t="shared" si="13"/>
        <v>-</v>
      </c>
      <c r="EB6" s="36">
        <f t="shared" si="13"/>
        <v>18.829999999999998</v>
      </c>
      <c r="EC6" s="35" t="str">
        <f>IF(EC7="","",IF(EC7="-","【-】","【"&amp;SUBSTITUTE(TEXT(EC7,"#,##0.00"),"-","△")&amp;"】"))</f>
        <v>【17.19】</v>
      </c>
      <c r="ED6" s="36" t="str">
        <f>IF(ED7="",NA(),ED7)</f>
        <v>-</v>
      </c>
      <c r="EE6" s="36" t="str">
        <f t="shared" ref="EE6:EM6" si="14">IF(EE7="",NA(),EE7)</f>
        <v>-</v>
      </c>
      <c r="EF6" s="36" t="str">
        <f t="shared" si="14"/>
        <v>-</v>
      </c>
      <c r="EG6" s="36" t="str">
        <f t="shared" si="14"/>
        <v>-</v>
      </c>
      <c r="EH6" s="36">
        <f t="shared" si="14"/>
        <v>0.05</v>
      </c>
      <c r="EI6" s="36" t="str">
        <f t="shared" si="14"/>
        <v>-</v>
      </c>
      <c r="EJ6" s="36" t="str">
        <f t="shared" si="14"/>
        <v>-</v>
      </c>
      <c r="EK6" s="36" t="str">
        <f t="shared" si="14"/>
        <v>-</v>
      </c>
      <c r="EL6" s="36" t="str">
        <f t="shared" si="14"/>
        <v>-</v>
      </c>
      <c r="EM6" s="36">
        <f t="shared" si="14"/>
        <v>0.96</v>
      </c>
      <c r="EN6" s="35" t="str">
        <f>IF(EN7="","",IF(EN7="-","【-】","【"&amp;SUBSTITUTE(TEXT(EN7,"#,##0.00"),"-","△")&amp;"】"))</f>
        <v>【0.79】</v>
      </c>
    </row>
    <row r="7" spans="1:144" s="37" customFormat="1" x14ac:dyDescent="0.15">
      <c r="A7" s="29"/>
      <c r="B7" s="38">
        <v>2020</v>
      </c>
      <c r="C7" s="38">
        <v>192104</v>
      </c>
      <c r="D7" s="38">
        <v>46</v>
      </c>
      <c r="E7" s="38">
        <v>1</v>
      </c>
      <c r="F7" s="38">
        <v>0</v>
      </c>
      <c r="G7" s="38">
        <v>5</v>
      </c>
      <c r="H7" s="38" t="s">
        <v>93</v>
      </c>
      <c r="I7" s="38" t="s">
        <v>94</v>
      </c>
      <c r="J7" s="38" t="s">
        <v>95</v>
      </c>
      <c r="K7" s="38" t="s">
        <v>96</v>
      </c>
      <c r="L7" s="38" t="s">
        <v>97</v>
      </c>
      <c r="M7" s="38" t="s">
        <v>98</v>
      </c>
      <c r="N7" s="39" t="s">
        <v>99</v>
      </c>
      <c r="O7" s="39">
        <v>78.77</v>
      </c>
      <c r="P7" s="39">
        <v>1.18</v>
      </c>
      <c r="Q7" s="39">
        <v>2310</v>
      </c>
      <c r="R7" s="39">
        <v>76038</v>
      </c>
      <c r="S7" s="39">
        <v>71.95</v>
      </c>
      <c r="T7" s="39">
        <v>1056.82</v>
      </c>
      <c r="U7" s="39">
        <v>891</v>
      </c>
      <c r="V7" s="39">
        <v>2</v>
      </c>
      <c r="W7" s="39">
        <v>445.5</v>
      </c>
      <c r="X7" s="39" t="s">
        <v>99</v>
      </c>
      <c r="Y7" s="39" t="s">
        <v>99</v>
      </c>
      <c r="Z7" s="39" t="s">
        <v>99</v>
      </c>
      <c r="AA7" s="39" t="s">
        <v>99</v>
      </c>
      <c r="AB7" s="39">
        <v>101.76</v>
      </c>
      <c r="AC7" s="39" t="s">
        <v>99</v>
      </c>
      <c r="AD7" s="39" t="s">
        <v>99</v>
      </c>
      <c r="AE7" s="39" t="s">
        <v>99</v>
      </c>
      <c r="AF7" s="39" t="s">
        <v>99</v>
      </c>
      <c r="AG7" s="39">
        <v>97.61</v>
      </c>
      <c r="AH7" s="39">
        <v>102.33</v>
      </c>
      <c r="AI7" s="39" t="s">
        <v>99</v>
      </c>
      <c r="AJ7" s="39" t="s">
        <v>99</v>
      </c>
      <c r="AK7" s="39" t="s">
        <v>99</v>
      </c>
      <c r="AL7" s="39" t="s">
        <v>99</v>
      </c>
      <c r="AM7" s="39">
        <v>0</v>
      </c>
      <c r="AN7" s="39" t="s">
        <v>99</v>
      </c>
      <c r="AO7" s="39" t="s">
        <v>99</v>
      </c>
      <c r="AP7" s="39" t="s">
        <v>99</v>
      </c>
      <c r="AQ7" s="39" t="s">
        <v>99</v>
      </c>
      <c r="AR7" s="39">
        <v>143.65</v>
      </c>
      <c r="AS7" s="39">
        <v>31.02</v>
      </c>
      <c r="AT7" s="39" t="s">
        <v>99</v>
      </c>
      <c r="AU7" s="39" t="s">
        <v>99</v>
      </c>
      <c r="AV7" s="39" t="s">
        <v>99</v>
      </c>
      <c r="AW7" s="39" t="s">
        <v>99</v>
      </c>
      <c r="AX7" s="39">
        <v>14.79</v>
      </c>
      <c r="AY7" s="39" t="s">
        <v>99</v>
      </c>
      <c r="AZ7" s="39" t="s">
        <v>99</v>
      </c>
      <c r="BA7" s="39" t="s">
        <v>99</v>
      </c>
      <c r="BB7" s="39" t="s">
        <v>99</v>
      </c>
      <c r="BC7" s="39">
        <v>94.01</v>
      </c>
      <c r="BD7" s="39">
        <v>186.73</v>
      </c>
      <c r="BE7" s="39" t="s">
        <v>99</v>
      </c>
      <c r="BF7" s="39" t="s">
        <v>99</v>
      </c>
      <c r="BG7" s="39" t="s">
        <v>99</v>
      </c>
      <c r="BH7" s="39" t="s">
        <v>99</v>
      </c>
      <c r="BI7" s="39">
        <v>1442.9</v>
      </c>
      <c r="BJ7" s="39" t="s">
        <v>99</v>
      </c>
      <c r="BK7" s="39" t="s">
        <v>99</v>
      </c>
      <c r="BL7" s="39" t="s">
        <v>99</v>
      </c>
      <c r="BM7" s="39" t="s">
        <v>99</v>
      </c>
      <c r="BN7" s="39">
        <v>1421.84</v>
      </c>
      <c r="BO7" s="39">
        <v>1187.5</v>
      </c>
      <c r="BP7" s="39" t="s">
        <v>99</v>
      </c>
      <c r="BQ7" s="39" t="s">
        <v>99</v>
      </c>
      <c r="BR7" s="39" t="s">
        <v>99</v>
      </c>
      <c r="BS7" s="39" t="s">
        <v>99</v>
      </c>
      <c r="BT7" s="39">
        <v>21</v>
      </c>
      <c r="BU7" s="39" t="s">
        <v>99</v>
      </c>
      <c r="BV7" s="39" t="s">
        <v>99</v>
      </c>
      <c r="BW7" s="39" t="s">
        <v>99</v>
      </c>
      <c r="BX7" s="39" t="s">
        <v>99</v>
      </c>
      <c r="BY7" s="39">
        <v>35.72</v>
      </c>
      <c r="BZ7" s="39">
        <v>58.9</v>
      </c>
      <c r="CA7" s="39" t="s">
        <v>99</v>
      </c>
      <c r="CB7" s="39" t="s">
        <v>99</v>
      </c>
      <c r="CC7" s="39" t="s">
        <v>99</v>
      </c>
      <c r="CD7" s="39" t="s">
        <v>99</v>
      </c>
      <c r="CE7" s="39">
        <v>623.87</v>
      </c>
      <c r="CF7" s="39" t="s">
        <v>99</v>
      </c>
      <c r="CG7" s="39" t="s">
        <v>99</v>
      </c>
      <c r="CH7" s="39" t="s">
        <v>99</v>
      </c>
      <c r="CI7" s="39" t="s">
        <v>99</v>
      </c>
      <c r="CJ7" s="39">
        <v>471.3</v>
      </c>
      <c r="CK7" s="39">
        <v>281.77</v>
      </c>
      <c r="CL7" s="39" t="s">
        <v>99</v>
      </c>
      <c r="CM7" s="39" t="s">
        <v>99</v>
      </c>
      <c r="CN7" s="39" t="s">
        <v>99</v>
      </c>
      <c r="CO7" s="39" t="s">
        <v>99</v>
      </c>
      <c r="CP7" s="39">
        <v>65.709999999999994</v>
      </c>
      <c r="CQ7" s="39" t="s">
        <v>99</v>
      </c>
      <c r="CR7" s="39" t="s">
        <v>99</v>
      </c>
      <c r="CS7" s="39" t="s">
        <v>99</v>
      </c>
      <c r="CT7" s="39" t="s">
        <v>99</v>
      </c>
      <c r="CU7" s="39">
        <v>51.52</v>
      </c>
      <c r="CV7" s="39">
        <v>50.55</v>
      </c>
      <c r="CW7" s="39" t="s">
        <v>99</v>
      </c>
      <c r="CX7" s="39" t="s">
        <v>99</v>
      </c>
      <c r="CY7" s="39" t="s">
        <v>99</v>
      </c>
      <c r="CZ7" s="39" t="s">
        <v>99</v>
      </c>
      <c r="DA7" s="39">
        <v>61.06</v>
      </c>
      <c r="DB7" s="39" t="s">
        <v>99</v>
      </c>
      <c r="DC7" s="39" t="s">
        <v>99</v>
      </c>
      <c r="DD7" s="39" t="s">
        <v>99</v>
      </c>
      <c r="DE7" s="39" t="s">
        <v>99</v>
      </c>
      <c r="DF7" s="39">
        <v>61.29</v>
      </c>
      <c r="DG7" s="39">
        <v>75.11</v>
      </c>
      <c r="DH7" s="39" t="s">
        <v>99</v>
      </c>
      <c r="DI7" s="39" t="s">
        <v>99</v>
      </c>
      <c r="DJ7" s="39" t="s">
        <v>99</v>
      </c>
      <c r="DK7" s="39" t="s">
        <v>99</v>
      </c>
      <c r="DL7" s="39">
        <v>6.25</v>
      </c>
      <c r="DM7" s="39" t="s">
        <v>99</v>
      </c>
      <c r="DN7" s="39" t="s">
        <v>99</v>
      </c>
      <c r="DO7" s="39" t="s">
        <v>99</v>
      </c>
      <c r="DP7" s="39" t="s">
        <v>99</v>
      </c>
      <c r="DQ7" s="39">
        <v>24.16</v>
      </c>
      <c r="DR7" s="39">
        <v>33.25</v>
      </c>
      <c r="DS7" s="39" t="s">
        <v>99</v>
      </c>
      <c r="DT7" s="39" t="s">
        <v>99</v>
      </c>
      <c r="DU7" s="39" t="s">
        <v>99</v>
      </c>
      <c r="DV7" s="39" t="s">
        <v>99</v>
      </c>
      <c r="DW7" s="39">
        <v>16.989999999999998</v>
      </c>
      <c r="DX7" s="39" t="s">
        <v>99</v>
      </c>
      <c r="DY7" s="39" t="s">
        <v>99</v>
      </c>
      <c r="DZ7" s="39" t="s">
        <v>99</v>
      </c>
      <c r="EA7" s="39" t="s">
        <v>99</v>
      </c>
      <c r="EB7" s="39">
        <v>18.829999999999998</v>
      </c>
      <c r="EC7" s="39">
        <v>17.190000000000001</v>
      </c>
      <c r="ED7" s="39" t="s">
        <v>99</v>
      </c>
      <c r="EE7" s="39" t="s">
        <v>99</v>
      </c>
      <c r="EF7" s="39" t="s">
        <v>99</v>
      </c>
      <c r="EG7" s="39" t="s">
        <v>99</v>
      </c>
      <c r="EH7" s="39">
        <v>0.05</v>
      </c>
      <c r="EI7" s="39" t="s">
        <v>99</v>
      </c>
      <c r="EJ7" s="39" t="s">
        <v>99</v>
      </c>
      <c r="EK7" s="39" t="s">
        <v>99</v>
      </c>
      <c r="EL7" s="39" t="s">
        <v>99</v>
      </c>
      <c r="EM7" s="39">
        <v>0.96</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飯沼しほ</cp:lastModifiedBy>
  <cp:lastPrinted>2022-02-09T04:49:36Z</cp:lastPrinted>
  <dcterms:created xsi:type="dcterms:W3CDTF">2021-12-03T06:49:15Z</dcterms:created>
  <dcterms:modified xsi:type="dcterms:W3CDTF">2022-03-02T09:16:49Z</dcterms:modified>
  <cp:category/>
</cp:coreProperties>
</file>