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st00\redirect.V2\a-osada18\Desktop\"/>
    </mc:Choice>
  </mc:AlternateContent>
  <workbookProtection workbookPassword="864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AI10" i="4" s="1"/>
  <c r="S6" i="5"/>
  <c r="AY8" i="4" s="1"/>
  <c r="R6" i="5"/>
  <c r="AQ8" i="4" s="1"/>
  <c r="Q6" i="5"/>
  <c r="P6" i="5"/>
  <c r="Z10" i="4" s="1"/>
  <c r="O6" i="5"/>
  <c r="N6" i="5"/>
  <c r="M6" i="5"/>
  <c r="B10" i="4" s="1"/>
  <c r="L6" i="5"/>
  <c r="K6" i="5"/>
  <c r="R8" i="4" s="1"/>
  <c r="J6" i="5"/>
  <c r="J8" i="4" s="1"/>
  <c r="I6" i="5"/>
  <c r="B8" i="4" s="1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R10" i="4"/>
  <c r="J10" i="4"/>
  <c r="AI8" i="4"/>
  <c r="Z8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<sst xmlns="http://schemas.openxmlformats.org/spreadsheetml/2006/main" count="218" uniqueCount="108">
  <si>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</si>
  <si>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</si>
  <si>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</si>
  <si>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</si>
  <si>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</si>
  <si>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</si>
  <si>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</si>
  <si>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</si>
  <si>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</si>
  <si>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</si>
  <si>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</si>
  <si>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</si>
  <si>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</si>
  <si>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</si>
  <si>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</si>
  <si>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</si>
  <si>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</si>
  <si>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</si>
  <si>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</si>
  <si>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</si>
  <si>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</si>
  <si>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</si>
  <si>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</si>
  <si>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</si>
  <si>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</si>
  <si>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</si>
  <si>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</si>
  <si>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</si>
  <si>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</si>
  <si>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</si>
  <si>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</si>
  <si>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</si>
  <si>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</si>
  <si>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</si>
  <si>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</si>
  <si>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</si>
  <si>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</si>
  <si>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</si>
  <si>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</si>
  <si>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</si>
  <si>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</si>
  <si>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</si>
  <si>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</si>
  <si>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</si>
  <si>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</si>
  <si>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</si>
  <si>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</si>
  <si>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</si>
  <si>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</si>
  <si>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</si>
  <si>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</si>
  <si>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</si>
  <si>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</si>
  <si>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</si>
  <si>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</si>
  <si>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</si>
  <si>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</si>
  <si>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</si>
  <si>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</si>
  <si>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</si>
  <si>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</si>
  <si>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</si>
  <si>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</si>
  <si>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</si>
  <si>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</si>
  <si>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</si>
  <si>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</si>
  <si>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</si>
  <si>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</si>
  <si>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</si>
  <si>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</si>
  <si>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</si>
  <si>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</si>
  <si>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</si>
  <si>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</si>
  <si>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</si>
  <si>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</si>
  <si>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</si>
  <si>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</si>
  <si>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</si>
  <si>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</si>
  <si>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</si>
  <si>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</si>
  <si>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</si>
  <si>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</si>
  <si>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</si>
  <si>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</si>
  <si>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</si>
  <si>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</si>
  <si>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</si>
  <si>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</si>
  <si>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</si>
  <si>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</si>
  <si>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山梨県　甲斐市</t>
  </si>
  <si>
    <t>法非適用</t>
  </si>
  <si>
    <t>水道事業</t>
  </si>
  <si>
    <t>簡易水道事業</t>
  </si>
  <si>
    <t>D4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</si>
  <si>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</si>
  <si>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</si>
  <si>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</si>
  <si>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</si>
  <si>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</si>
  <si>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</si>
  <si>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</si>
  <si>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施設の更新計画に基づき、順次更新等行っており、
今後も安心・安全な水の供給に努めていく。</t>
    <rPh sb="0" eb="2">
      <t>シセツ</t>
    </rPh>
    <rPh sb="3" eb="5">
      <t>コウシン</t>
    </rPh>
    <rPh sb="5" eb="7">
      <t>ケイカク</t>
    </rPh>
    <rPh sb="8" eb="9">
      <t>モト</t>
    </rPh>
    <rPh sb="12" eb="14">
      <t>ジュンジ</t>
    </rPh>
    <rPh sb="14" eb="16">
      <t>コウシン</t>
    </rPh>
    <rPh sb="16" eb="17">
      <t>トウ</t>
    </rPh>
    <rPh sb="17" eb="18">
      <t>オコナ</t>
    </rPh>
    <rPh sb="24" eb="26">
      <t>コンゴ</t>
    </rPh>
    <rPh sb="27" eb="29">
      <t>アンシン</t>
    </rPh>
    <rPh sb="30" eb="32">
      <t>アンゼン</t>
    </rPh>
    <rPh sb="33" eb="34">
      <t>ミズ</t>
    </rPh>
    <rPh sb="35" eb="37">
      <t>キョウキュウ</t>
    </rPh>
    <rPh sb="38" eb="39">
      <t>ツト</t>
    </rPh>
    <phoneticPr fontId="4"/>
  </si>
  <si>
    <t>簡易水道区域については、定住人口が少ないうえに少子・高齢化などにより、人口の増加が今後見込めない状況です。
これに伴い一人あたりの使用水量も減少し、給水量の減少が予想されます。
このため、給水収益の減少への対策が、今後の課題となってくる。</t>
    <rPh sb="0" eb="2">
      <t>カンイ</t>
    </rPh>
    <rPh sb="2" eb="4">
      <t>スイドウ</t>
    </rPh>
    <rPh sb="4" eb="6">
      <t>クイキ</t>
    </rPh>
    <rPh sb="12" eb="14">
      <t>テイジュウ</t>
    </rPh>
    <rPh sb="14" eb="16">
      <t>ジンコウ</t>
    </rPh>
    <rPh sb="17" eb="18">
      <t>スク</t>
    </rPh>
    <rPh sb="23" eb="25">
      <t>ショウシ</t>
    </rPh>
    <rPh sb="26" eb="29">
      <t>コウレイカ</t>
    </rPh>
    <rPh sb="35" eb="37">
      <t>ジンコウ</t>
    </rPh>
    <rPh sb="38" eb="40">
      <t>ゾウカ</t>
    </rPh>
    <rPh sb="41" eb="43">
      <t>コンゴ</t>
    </rPh>
    <rPh sb="43" eb="45">
      <t>ミコ</t>
    </rPh>
    <rPh sb="48" eb="50">
      <t>ジョウキョウ</t>
    </rPh>
    <rPh sb="57" eb="58">
      <t>トモナ</t>
    </rPh>
    <rPh sb="59" eb="61">
      <t>ヒトリ</t>
    </rPh>
    <rPh sb="65" eb="67">
      <t>シヨウ</t>
    </rPh>
    <rPh sb="67" eb="69">
      <t>スイリョウ</t>
    </rPh>
    <rPh sb="70" eb="72">
      <t>ゲンショウ</t>
    </rPh>
    <rPh sb="74" eb="76">
      <t>キュウスイ</t>
    </rPh>
    <rPh sb="76" eb="77">
      <t>リョウ</t>
    </rPh>
    <rPh sb="78" eb="80">
      <t>ゲンショウ</t>
    </rPh>
    <rPh sb="81" eb="83">
      <t>ヨソウ</t>
    </rPh>
    <rPh sb="94" eb="96">
      <t>キュウスイ</t>
    </rPh>
    <rPh sb="96" eb="98">
      <t>シュウエキ</t>
    </rPh>
    <rPh sb="99" eb="101">
      <t>ゲンショウ</t>
    </rPh>
    <rPh sb="103" eb="105">
      <t>タイサク</t>
    </rPh>
    <rPh sb="107" eb="109">
      <t>コンゴ</t>
    </rPh>
    <rPh sb="110" eb="112">
      <t>カダイ</t>
    </rPh>
    <phoneticPr fontId="4"/>
  </si>
  <si>
    <t>簡易水道区域については、定住人口が少ないうえに少子・高齢化などにより、給水収益が引き続き減少傾向にある。現状は一般会計からの繰入金に頼わざるを得ない状況である。
今後についても、更に料金回収率が向上するよう努め、市債発行の抑制等、より一層のコスト削減を図っていく。</t>
    <rPh sb="0" eb="2">
      <t>カンイ</t>
    </rPh>
    <rPh sb="2" eb="4">
      <t>スイドウ</t>
    </rPh>
    <rPh sb="4" eb="6">
      <t>クイキ</t>
    </rPh>
    <rPh sb="12" eb="14">
      <t>テイジュウ</t>
    </rPh>
    <rPh sb="14" eb="16">
      <t>ジンコウ</t>
    </rPh>
    <rPh sb="17" eb="18">
      <t>スク</t>
    </rPh>
    <rPh sb="23" eb="25">
      <t>ショウシ</t>
    </rPh>
    <rPh sb="26" eb="29">
      <t>コウレイカ</t>
    </rPh>
    <rPh sb="35" eb="37">
      <t>キュウスイ</t>
    </rPh>
    <rPh sb="37" eb="39">
      <t>シュウエキ</t>
    </rPh>
    <rPh sb="40" eb="41">
      <t>ヒ</t>
    </rPh>
    <rPh sb="42" eb="43">
      <t>ツヅ</t>
    </rPh>
    <rPh sb="44" eb="46">
      <t>ゲンショウ</t>
    </rPh>
    <rPh sb="46" eb="48">
      <t>ケイコウ</t>
    </rPh>
    <rPh sb="52" eb="54">
      <t>ゲンジョウ</t>
    </rPh>
    <rPh sb="55" eb="57">
      <t>イッパン</t>
    </rPh>
    <rPh sb="57" eb="59">
      <t>カイケイ</t>
    </rPh>
    <rPh sb="62" eb="64">
      <t>クリイレ</t>
    </rPh>
    <rPh sb="64" eb="65">
      <t>キン</t>
    </rPh>
    <rPh sb="66" eb="67">
      <t>タヨ</t>
    </rPh>
    <rPh sb="71" eb="72">
      <t>エ</t>
    </rPh>
    <rPh sb="74" eb="76">
      <t>ジョウキョウ</t>
    </rPh>
    <rPh sb="82" eb="84">
      <t>コンゴ</t>
    </rPh>
    <rPh sb="90" eb="91">
      <t>サラ</t>
    </rPh>
    <rPh sb="92" eb="94">
      <t>リョウキン</t>
    </rPh>
    <rPh sb="94" eb="96">
      <t>カイシュウ</t>
    </rPh>
    <rPh sb="96" eb="97">
      <t>リツ</t>
    </rPh>
    <rPh sb="98" eb="100">
      <t>コウジョウ</t>
    </rPh>
    <rPh sb="104" eb="105">
      <t>ツト</t>
    </rPh>
    <rPh sb="107" eb="109">
      <t>シサイ</t>
    </rPh>
    <rPh sb="109" eb="111">
      <t>ハッコウ</t>
    </rPh>
    <rPh sb="112" eb="114">
      <t>ヨクセイ</t>
    </rPh>
    <rPh sb="114" eb="115">
      <t>トウ</t>
    </rPh>
    <rPh sb="118" eb="120">
      <t>イッソウ</t>
    </rPh>
    <rPh sb="124" eb="126">
      <t>サクゲン</t>
    </rPh>
    <rPh sb="127" eb="128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</si>
</sst>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0.28000000000000003</c:v>
                </c:pt>
                <c:pt idx="2">
                  <c:v>1.35</c:v>
                </c:pt>
                <c:pt idx="3">
                  <c:v>0.57999999999999996</c:v>
                </c:pt>
                <c:pt idx="4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5-413A-8331-C14016E9F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01024"/>
        <c:axId val="161602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0.61</c:v>
                </c:pt>
                <c:pt idx="1">
                  <c:v>0.37</c:v>
                </c:pt>
                <c:pt idx="2">
                  <c:v>0.7</c:v>
                </c:pt>
                <c:pt idx="3">
                  <c:v>0.91</c:v>
                </c:pt>
                <c:pt idx="4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5-413A-8331-C14016E9F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1024"/>
        <c:axId val="161602944"/>
      </c:lineChart>
      <c:dateAx>
        <c:axId val="161601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602944"/>
        <c:crosses val="autoZero"/>
        <c:auto val="1"/>
        <c:lblOffset val="100"/>
        <c:baseTimeUnit val="years"/>
      </c:dateAx>
      <c:valAx>
        <c:axId val="161602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601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61.56</c:v>
                </c:pt>
                <c:pt idx="1">
                  <c:v>71.09</c:v>
                </c:pt>
                <c:pt idx="2">
                  <c:v>73.33</c:v>
                </c:pt>
                <c:pt idx="3">
                  <c:v>80.38</c:v>
                </c:pt>
                <c:pt idx="4">
                  <c:v>60.34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6-498D-88C9-CF9F7A80D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17984"/>
        <c:axId val="162628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50.66</c:v>
                </c:pt>
                <c:pt idx="1">
                  <c:v>51.11</c:v>
                </c:pt>
                <c:pt idx="2">
                  <c:v>50.49</c:v>
                </c:pt>
                <c:pt idx="3">
                  <c:v>48.36</c:v>
                </c:pt>
                <c:pt idx="4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6-498D-88C9-CF9F7A80D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17984"/>
        <c:axId val="162628352"/>
      </c:lineChart>
      <c:dateAx>
        <c:axId val="162617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628352"/>
        <c:crosses val="autoZero"/>
        <c:auto val="1"/>
        <c:lblOffset val="100"/>
        <c:baseTimeUnit val="years"/>
      </c:dateAx>
      <c:valAx>
        <c:axId val="162628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617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76</c:v>
                </c:pt>
                <c:pt idx="1">
                  <c:v>66.930000000000007</c:v>
                </c:pt>
                <c:pt idx="2">
                  <c:v>65.510000000000005</c:v>
                </c:pt>
                <c:pt idx="3">
                  <c:v>58.24</c:v>
                </c:pt>
                <c:pt idx="4">
                  <c:v>72.11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4-4F24-AD2A-FA1072120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46272"/>
        <c:axId val="16268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74.13</c:v>
                </c:pt>
                <c:pt idx="1">
                  <c:v>74.16</c:v>
                </c:pt>
                <c:pt idx="2">
                  <c:v>74.209999999999994</c:v>
                </c:pt>
                <c:pt idx="3">
                  <c:v>75.239999999999995</c:v>
                </c:pt>
                <c:pt idx="4">
                  <c:v>74.959999999999994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4-4F24-AD2A-FA1072120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46272"/>
        <c:axId val="162689408"/>
      </c:lineChart>
      <c:dateAx>
        <c:axId val="162646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689408"/>
        <c:crosses val="autoZero"/>
        <c:auto val="1"/>
        <c:lblOffset val="100"/>
        <c:baseTimeUnit val="years"/>
      </c:dateAx>
      <c:valAx>
        <c:axId val="16268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646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59.66</c:v>
                </c:pt>
                <c:pt idx="1">
                  <c:v>59.23</c:v>
                </c:pt>
                <c:pt idx="2">
                  <c:v>56.44</c:v>
                </c:pt>
                <c:pt idx="3">
                  <c:v>57.25</c:v>
                </c:pt>
                <c:pt idx="4">
                  <c:v>53.87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B-4179-8441-EC3FAF971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6064"/>
        <c:axId val="161577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68.61</c:v>
                </c:pt>
                <c:pt idx="1">
                  <c:v>70.760000000000005</c:v>
                </c:pt>
                <c:pt idx="2">
                  <c:v>71.66</c:v>
                </c:pt>
                <c:pt idx="3">
                  <c:v>73.06</c:v>
                </c:pt>
                <c:pt idx="4">
                  <c:v>72.03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B-4179-8441-EC3FAF971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76064"/>
        <c:axId val="161577984"/>
      </c:lineChart>
      <c:dateAx>
        <c:axId val="161576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577984"/>
        <c:crosses val="autoZero"/>
        <c:auto val="1"/>
        <c:lblOffset val="100"/>
        <c:baseTimeUnit val="years"/>
      </c:dateAx>
      <c:valAx>
        <c:axId val="161577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576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D-46A8-8CB9-B1A17E27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47712"/>
        <c:axId val="161749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D-46A8-8CB9-B1A17E27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47712"/>
        <c:axId val="161749632"/>
      </c:lineChart>
      <c:dateAx>
        <c:axId val="161747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749632"/>
        <c:crosses val="autoZero"/>
        <c:auto val="1"/>
        <c:lblOffset val="100"/>
        <c:baseTimeUnit val="years"/>
      </c:dateAx>
      <c:valAx>
        <c:axId val="161749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747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4-4B68-8CA3-14910530E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84192"/>
        <c:axId val="161786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4-4B68-8CA3-14910530E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84192"/>
        <c:axId val="161786112"/>
      </c:lineChart>
      <c:dateAx>
        <c:axId val="161784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786112"/>
        <c:crosses val="autoZero"/>
        <c:auto val="1"/>
        <c:lblOffset val="100"/>
        <c:baseTimeUnit val="years"/>
      </c:dateAx>
      <c:valAx>
        <c:axId val="161786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784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5-474A-970C-3D1DE1DA6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61728"/>
        <c:axId val="16236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5-474A-970C-3D1DE1DA6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61728"/>
        <c:axId val="162363648"/>
      </c:lineChart>
      <c:dateAx>
        <c:axId val="16236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363648"/>
        <c:crosses val="autoZero"/>
        <c:auto val="1"/>
        <c:lblOffset val="100"/>
        <c:baseTimeUnit val="years"/>
      </c:dateAx>
      <c:valAx>
        <c:axId val="16236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36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2-4B4C-843F-1FD54B061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77728"/>
        <c:axId val="16237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2-4B4C-843F-1FD54B061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77728"/>
        <c:axId val="162379648"/>
      </c:lineChart>
      <c:dateAx>
        <c:axId val="162377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379648"/>
        <c:crosses val="autoZero"/>
        <c:auto val="1"/>
        <c:lblOffset val="100"/>
        <c:baseTimeUnit val="years"/>
      </c:dateAx>
      <c:valAx>
        <c:axId val="16237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37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2926.44</c:v>
                </c:pt>
                <c:pt idx="1">
                  <c:v>2718.06</c:v>
                </c:pt>
                <c:pt idx="2">
                  <c:v>2513.29</c:v>
                </c:pt>
                <c:pt idx="3">
                  <c:v>2269.9299999999998</c:v>
                </c:pt>
                <c:pt idx="4">
                  <c:v>2177.91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4-4B0F-B0C0-2E68B3D3A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79488"/>
        <c:axId val="162506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1442.51</c:v>
                </c:pt>
                <c:pt idx="1">
                  <c:v>1496.15</c:v>
                </c:pt>
                <c:pt idx="2">
                  <c:v>1462.56</c:v>
                </c:pt>
                <c:pt idx="3">
                  <c:v>1486.62</c:v>
                </c:pt>
                <c:pt idx="4">
                  <c:v>1510.14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4-4B0F-B0C0-2E68B3D3A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79488"/>
        <c:axId val="162506240"/>
      </c:lineChart>
      <c:dateAx>
        <c:axId val="162479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506240"/>
        <c:crosses val="autoZero"/>
        <c:auto val="1"/>
        <c:lblOffset val="100"/>
        <c:baseTimeUnit val="years"/>
      </c:dateAx>
      <c:valAx>
        <c:axId val="162506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479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23.85</c:v>
                </c:pt>
                <c:pt idx="1">
                  <c:v>23.33</c:v>
                </c:pt>
                <c:pt idx="2">
                  <c:v>24.4</c:v>
                </c:pt>
                <c:pt idx="3">
                  <c:v>23.6</c:v>
                </c:pt>
                <c:pt idx="4">
                  <c:v>22.92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B-4F99-B5B1-D82CDD407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75008"/>
        <c:axId val="162555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33.299999999999997</c:v>
                </c:pt>
                <c:pt idx="1">
                  <c:v>33.01</c:v>
                </c:pt>
                <c:pt idx="2">
                  <c:v>32.39</c:v>
                </c:pt>
                <c:pt idx="3">
                  <c:v>24.39</c:v>
                </c:pt>
                <c:pt idx="4">
                  <c:v>22.67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B-4F99-B5B1-D82CDD407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75008"/>
        <c:axId val="162555008"/>
      </c:lineChart>
      <c:dateAx>
        <c:axId val="162475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555008"/>
        <c:crosses val="autoZero"/>
        <c:auto val="1"/>
        <c:lblOffset val="100"/>
        <c:baseTimeUnit val="years"/>
      </c:dateAx>
      <c:valAx>
        <c:axId val="162555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475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545.4</c:v>
                </c:pt>
                <c:pt idx="1">
                  <c:v>555.96</c:v>
                </c:pt>
                <c:pt idx="2">
                  <c:v>531.72</c:v>
                </c:pt>
                <c:pt idx="3">
                  <c:v>578.37</c:v>
                </c:pt>
                <c:pt idx="4">
                  <c:v>611.23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5-4891-9ACA-EEA5CE30A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69216"/>
        <c:axId val="16262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526.57000000000005</c:v>
                </c:pt>
                <c:pt idx="1">
                  <c:v>523.08000000000004</c:v>
                </c:pt>
                <c:pt idx="2">
                  <c:v>530.83000000000004</c:v>
                </c:pt>
                <c:pt idx="3">
                  <c:v>734.18</c:v>
                </c:pt>
                <c:pt idx="4">
                  <c:v>789.62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5-4891-9ACA-EEA5CE30A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69216"/>
        <c:axId val="162624640"/>
      </c:lineChart>
      <c:dateAx>
        <c:axId val="162569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624640"/>
        <c:crosses val="autoZero"/>
        <c:auto val="1"/>
        <c:lblOffset val="100"/>
        <c:baseTimeUnit val="years"/>
      </c:dateAx>
      <c:valAx>
        <c:axId val="16262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569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【524.69】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 x14ac:dyDescent="0.15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 x14ac:dyDescent="0.15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1" t="str">
        <f>データ!H6</f>
        <v>山梨県　甲斐市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2" t="s">
        <v>1</v>
      </c>
      <c r="C7" s="43"/>
      <c r="D7" s="43"/>
      <c r="E7" s="43"/>
      <c r="F7" s="43"/>
      <c r="G7" s="43"/>
      <c r="H7" s="43"/>
      <c r="I7" s="44"/>
      <c r="J7" s="42" t="s">
        <v>2</v>
      </c>
      <c r="K7" s="43"/>
      <c r="L7" s="43"/>
      <c r="M7" s="43"/>
      <c r="N7" s="43"/>
      <c r="O7" s="43"/>
      <c r="P7" s="43"/>
      <c r="Q7" s="44"/>
      <c r="R7" s="42" t="s">
        <v>3</v>
      </c>
      <c r="S7" s="43"/>
      <c r="T7" s="43"/>
      <c r="U7" s="43"/>
      <c r="V7" s="43"/>
      <c r="W7" s="43"/>
      <c r="X7" s="43"/>
      <c r="Y7" s="44"/>
      <c r="Z7" s="42" t="s">
        <v>4</v>
      </c>
      <c r="AA7" s="43"/>
      <c r="AB7" s="43"/>
      <c r="AC7" s="43"/>
      <c r="AD7" s="43"/>
      <c r="AE7" s="43"/>
      <c r="AF7" s="43"/>
      <c r="AG7" s="44"/>
      <c r="AH7" s="3"/>
      <c r="AI7" s="42" t="s">
        <v>5</v>
      </c>
      <c r="AJ7" s="43"/>
      <c r="AK7" s="43"/>
      <c r="AL7" s="43"/>
      <c r="AM7" s="43"/>
      <c r="AN7" s="43"/>
      <c r="AO7" s="43"/>
      <c r="AP7" s="44"/>
      <c r="AQ7" s="45" t="s">
        <v>6</v>
      </c>
      <c r="AR7" s="45"/>
      <c r="AS7" s="45"/>
      <c r="AT7" s="45"/>
      <c r="AU7" s="45"/>
      <c r="AV7" s="45"/>
      <c r="AW7" s="45"/>
      <c r="AX7" s="45"/>
      <c r="AY7" s="45" t="s">
        <v>7</v>
      </c>
      <c r="AZ7" s="45"/>
      <c r="BA7" s="45"/>
      <c r="BB7" s="45"/>
      <c r="BC7" s="45"/>
      <c r="BD7" s="45"/>
      <c r="BE7" s="45"/>
      <c r="BF7" s="45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51" t="str">
        <f>データ!I6</f>
        <v>法非適用</v>
      </c>
      <c r="C8" s="52"/>
      <c r="D8" s="52"/>
      <c r="E8" s="52"/>
      <c r="F8" s="52"/>
      <c r="G8" s="52"/>
      <c r="H8" s="52"/>
      <c r="I8" s="53"/>
      <c r="J8" s="51" t="str">
        <f>データ!J6</f>
        <v>水道事業</v>
      </c>
      <c r="K8" s="52"/>
      <c r="L8" s="52"/>
      <c r="M8" s="52"/>
      <c r="N8" s="52"/>
      <c r="O8" s="52"/>
      <c r="P8" s="52"/>
      <c r="Q8" s="53"/>
      <c r="R8" s="51" t="str">
        <f>データ!K6</f>
        <v>簡易水道事業</v>
      </c>
      <c r="S8" s="52"/>
      <c r="T8" s="52"/>
      <c r="U8" s="52"/>
      <c r="V8" s="52"/>
      <c r="W8" s="52"/>
      <c r="X8" s="52"/>
      <c r="Y8" s="53"/>
      <c r="Z8" s="51" t="str">
        <f>データ!L6</f>
        <v>D4</v>
      </c>
      <c r="AA8" s="52"/>
      <c r="AB8" s="52"/>
      <c r="AC8" s="52"/>
      <c r="AD8" s="52"/>
      <c r="AE8" s="52"/>
      <c r="AF8" s="52"/>
      <c r="AG8" s="53"/>
      <c r="AH8" s="3"/>
      <c r="AI8" s="54">
        <f>データ!Q6</f>
        <v>74977</v>
      </c>
      <c r="AJ8" s="55"/>
      <c r="AK8" s="55"/>
      <c r="AL8" s="55"/>
      <c r="AM8" s="55"/>
      <c r="AN8" s="55"/>
      <c r="AO8" s="55"/>
      <c r="AP8" s="56"/>
      <c r="AQ8" s="46">
        <f>データ!R6</f>
        <v>71.95</v>
      </c>
      <c r="AR8" s="46"/>
      <c r="AS8" s="46"/>
      <c r="AT8" s="46"/>
      <c r="AU8" s="46"/>
      <c r="AV8" s="46"/>
      <c r="AW8" s="46"/>
      <c r="AX8" s="46"/>
      <c r="AY8" s="46">
        <f>データ!S6</f>
        <v>1042.07</v>
      </c>
      <c r="AZ8" s="46"/>
      <c r="BA8" s="46"/>
      <c r="BB8" s="46"/>
      <c r="BC8" s="46"/>
      <c r="BD8" s="46"/>
      <c r="BE8" s="46"/>
      <c r="BF8" s="46"/>
      <c r="BG8" s="3"/>
      <c r="BH8" s="3"/>
      <c r="BI8" s="3"/>
      <c r="BJ8" s="3"/>
      <c r="BK8" s="3"/>
      <c r="BL8" s="47" t="s">
        <v>9</v>
      </c>
      <c r="BM8" s="4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11</v>
      </c>
      <c r="C9" s="45"/>
      <c r="D9" s="45"/>
      <c r="E9" s="45"/>
      <c r="F9" s="45"/>
      <c r="G9" s="45"/>
      <c r="H9" s="45"/>
      <c r="I9" s="45"/>
      <c r="J9" s="45" t="s">
        <v>12</v>
      </c>
      <c r="K9" s="45"/>
      <c r="L9" s="45"/>
      <c r="M9" s="45"/>
      <c r="N9" s="45"/>
      <c r="O9" s="45"/>
      <c r="P9" s="45"/>
      <c r="Q9" s="45"/>
      <c r="R9" s="45" t="s">
        <v>13</v>
      </c>
      <c r="S9" s="45"/>
      <c r="T9" s="45"/>
      <c r="U9" s="45"/>
      <c r="V9" s="45"/>
      <c r="W9" s="45"/>
      <c r="X9" s="45"/>
      <c r="Y9" s="45"/>
      <c r="Z9" s="45" t="s">
        <v>14</v>
      </c>
      <c r="AA9" s="45"/>
      <c r="AB9" s="45"/>
      <c r="AC9" s="45"/>
      <c r="AD9" s="45"/>
      <c r="AE9" s="45"/>
      <c r="AF9" s="45"/>
      <c r="AG9" s="45"/>
      <c r="AH9" s="3"/>
      <c r="AI9" s="45" t="s">
        <v>15</v>
      </c>
      <c r="AJ9" s="45"/>
      <c r="AK9" s="45"/>
      <c r="AL9" s="45"/>
      <c r="AM9" s="45"/>
      <c r="AN9" s="45"/>
      <c r="AO9" s="45"/>
      <c r="AP9" s="45"/>
      <c r="AQ9" s="45" t="s">
        <v>16</v>
      </c>
      <c r="AR9" s="45"/>
      <c r="AS9" s="45"/>
      <c r="AT9" s="45"/>
      <c r="AU9" s="45"/>
      <c r="AV9" s="45"/>
      <c r="AW9" s="45"/>
      <c r="AX9" s="45"/>
      <c r="AY9" s="45" t="s">
        <v>17</v>
      </c>
      <c r="AZ9" s="45"/>
      <c r="BA9" s="45"/>
      <c r="BB9" s="45"/>
      <c r="BC9" s="45"/>
      <c r="BD9" s="45"/>
      <c r="BE9" s="45"/>
      <c r="BF9" s="45"/>
      <c r="BG9" s="3"/>
      <c r="BH9" s="3"/>
      <c r="BI9" s="3"/>
      <c r="BJ9" s="3"/>
      <c r="BK9" s="3"/>
      <c r="BL9" s="49" t="s">
        <v>18</v>
      </c>
      <c r="BM9" s="5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データ!M6</f>
        <v>-</v>
      </c>
      <c r="C10" s="46"/>
      <c r="D10" s="46"/>
      <c r="E10" s="46"/>
      <c r="F10" s="46"/>
      <c r="G10" s="46"/>
      <c r="H10" s="46"/>
      <c r="I10" s="46"/>
      <c r="J10" s="46" t="str">
        <f>データ!N6</f>
        <v>該当数値なし</v>
      </c>
      <c r="K10" s="46"/>
      <c r="L10" s="46"/>
      <c r="M10" s="46"/>
      <c r="N10" s="46"/>
      <c r="O10" s="46"/>
      <c r="P10" s="46"/>
      <c r="Q10" s="46"/>
      <c r="R10" s="46">
        <f>データ!O6</f>
        <v>1.42</v>
      </c>
      <c r="S10" s="46"/>
      <c r="T10" s="46"/>
      <c r="U10" s="46"/>
      <c r="V10" s="46"/>
      <c r="W10" s="46"/>
      <c r="X10" s="46"/>
      <c r="Y10" s="46"/>
      <c r="Z10" s="80">
        <f>データ!P6</f>
        <v>2268</v>
      </c>
      <c r="AA10" s="80"/>
      <c r="AB10" s="80"/>
      <c r="AC10" s="80"/>
      <c r="AD10" s="80"/>
      <c r="AE10" s="80"/>
      <c r="AF10" s="80"/>
      <c r="AG10" s="80"/>
      <c r="AH10" s="2"/>
      <c r="AI10" s="80">
        <f>データ!T6</f>
        <v>1066</v>
      </c>
      <c r="AJ10" s="80"/>
      <c r="AK10" s="80"/>
      <c r="AL10" s="80"/>
      <c r="AM10" s="80"/>
      <c r="AN10" s="80"/>
      <c r="AO10" s="80"/>
      <c r="AP10" s="80"/>
      <c r="AQ10" s="46">
        <f>データ!U6</f>
        <v>2</v>
      </c>
      <c r="AR10" s="46"/>
      <c r="AS10" s="46"/>
      <c r="AT10" s="46"/>
      <c r="AU10" s="46"/>
      <c r="AV10" s="46"/>
      <c r="AW10" s="46"/>
      <c r="AX10" s="46"/>
      <c r="AY10" s="46">
        <f>データ!V6</f>
        <v>533</v>
      </c>
      <c r="AZ10" s="46"/>
      <c r="BA10" s="46"/>
      <c r="BB10" s="46"/>
      <c r="BC10" s="46"/>
      <c r="BD10" s="46"/>
      <c r="BE10" s="46"/>
      <c r="BF10" s="46"/>
      <c r="BG10" s="3"/>
      <c r="BH10" s="3"/>
      <c r="BI10" s="3"/>
      <c r="BJ10" s="2"/>
      <c r="BK10" s="2"/>
      <c r="BL10" s="64" t="s">
        <v>20</v>
      </c>
      <c r="BM10" s="65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22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15">
      <c r="A14" s="2"/>
      <c r="B14" s="68" t="s">
        <v>23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24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15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7" t="s">
        <v>107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 x14ac:dyDescent="0.15">
      <c r="A34" s="2"/>
      <c r="B34" s="16"/>
      <c r="C34" s="63" t="s">
        <v>25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19"/>
      <c r="R34" s="63" t="s">
        <v>26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9"/>
      <c r="AG34" s="63" t="s">
        <v>27</v>
      </c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19"/>
      <c r="AV34" s="63" t="s">
        <v>28</v>
      </c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18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 x14ac:dyDescent="0.15">
      <c r="A35" s="2"/>
      <c r="B35" s="1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19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9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19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18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0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4" t="s">
        <v>29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7" t="s">
        <v>105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 x14ac:dyDescent="0.15">
      <c r="A56" s="2"/>
      <c r="B56" s="16"/>
      <c r="C56" s="63" t="s">
        <v>30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9"/>
      <c r="R56" s="63" t="s">
        <v>31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19"/>
      <c r="AG56" s="63" t="s">
        <v>32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19"/>
      <c r="AV56" s="63" t="s">
        <v>33</v>
      </c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18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 x14ac:dyDescent="0.15">
      <c r="A57" s="2"/>
      <c r="B57" s="16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9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19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19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18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 x14ac:dyDescent="0.15">
      <c r="A60" s="2"/>
      <c r="B60" s="71" t="s">
        <v>34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 x14ac:dyDescent="0.15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0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4" t="s">
        <v>35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7" t="s">
        <v>106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 x14ac:dyDescent="0.15">
      <c r="A79" s="2"/>
      <c r="B79" s="16"/>
      <c r="C79" s="63" t="s">
        <v>36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19"/>
      <c r="V79" s="19"/>
      <c r="W79" s="63" t="s">
        <v>37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19"/>
      <c r="AP79" s="19"/>
      <c r="AQ79" s="63" t="s">
        <v>38</v>
      </c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17"/>
      <c r="BJ79" s="18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 x14ac:dyDescent="0.15">
      <c r="A80" s="2"/>
      <c r="B80" s="16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19"/>
      <c r="V80" s="19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19"/>
      <c r="AP80" s="19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17"/>
      <c r="BJ80" s="18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 x14ac:dyDescent="0.15">
      <c r="C83" s="2" t="s">
        <v>39</v>
      </c>
    </row>
  </sheetData>
  <sheetProtection password="8649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 x14ac:dyDescent="0.15"/>
  <cols>
    <col min="2" max="143" width="11.875" customWidth="1"/>
  </cols>
  <sheetData>
    <row r="1" spans="1:143" x14ac:dyDescent="0.15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 x14ac:dyDescent="0.15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 x14ac:dyDescent="0.15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 x14ac:dyDescent="0.15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 x14ac:dyDescent="0.15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 x14ac:dyDescent="0.15">
      <c r="A6" s="26" t="s">
        <v>92</v>
      </c>
      <c r="B6" s="31">
        <f>B7</f>
        <v>2015</v>
      </c>
      <c r="C6" s="31">
        <f t="shared" ref="C6:V6" si="3">C7</f>
        <v>192104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山梨県　甲斐市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D4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1.42</v>
      </c>
      <c r="P6" s="32">
        <f t="shared" si="3"/>
        <v>2268</v>
      </c>
      <c r="Q6" s="32">
        <f t="shared" si="3"/>
        <v>74977</v>
      </c>
      <c r="R6" s="32">
        <f t="shared" si="3"/>
        <v>71.95</v>
      </c>
      <c r="S6" s="32">
        <f t="shared" si="3"/>
        <v>1042.07</v>
      </c>
      <c r="T6" s="32">
        <f t="shared" si="3"/>
        <v>1066</v>
      </c>
      <c r="U6" s="32">
        <f t="shared" si="3"/>
        <v>2</v>
      </c>
      <c r="V6" s="32">
        <f t="shared" si="3"/>
        <v>533</v>
      </c>
      <c r="W6" s="33">
        <f>IF(W7="",NA(),W7)</f>
        <v>59.66</v>
      </c>
      <c r="X6" s="33">
        <f t="shared" ref="X6:AF6" si="4">IF(X7="",NA(),X7)</f>
        <v>59.23</v>
      </c>
      <c r="Y6" s="33">
        <f t="shared" si="4"/>
        <v>56.44</v>
      </c>
      <c r="Z6" s="33">
        <f t="shared" si="4"/>
        <v>57.25</v>
      </c>
      <c r="AA6" s="33">
        <f t="shared" si="4"/>
        <v>53.87</v>
      </c>
      <c r="AB6" s="33">
        <f t="shared" si="4"/>
        <v>68.61</v>
      </c>
      <c r="AC6" s="33">
        <f t="shared" si="4"/>
        <v>70.760000000000005</v>
      </c>
      <c r="AD6" s="33">
        <f t="shared" si="4"/>
        <v>71.66</v>
      </c>
      <c r="AE6" s="33">
        <f t="shared" si="4"/>
        <v>73.06</v>
      </c>
      <c r="AF6" s="33">
        <f t="shared" si="4"/>
        <v>72.03</v>
      </c>
      <c r="AG6" s="32" t="str">
        <f>IF(AG7="","",IF(AG7="-","【-】","【"&amp;SUBSTITUTE(TEXT(AG7,"#,##0.00"),"-","△")&amp;"】"))</f>
        <v>【75.51】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2926.44</v>
      </c>
      <c r="BE6" s="33">
        <f t="shared" ref="BE6:BM6" si="7">IF(BE7="",NA(),BE7)</f>
        <v>2718.06</v>
      </c>
      <c r="BF6" s="33">
        <f t="shared" si="7"/>
        <v>2513.29</v>
      </c>
      <c r="BG6" s="33">
        <f t="shared" si="7"/>
        <v>2269.9299999999998</v>
      </c>
      <c r="BH6" s="33">
        <f t="shared" si="7"/>
        <v>2177.91</v>
      </c>
      <c r="BI6" s="33">
        <f t="shared" si="7"/>
        <v>1442.51</v>
      </c>
      <c r="BJ6" s="33">
        <f t="shared" si="7"/>
        <v>1496.15</v>
      </c>
      <c r="BK6" s="33">
        <f t="shared" si="7"/>
        <v>1462.56</v>
      </c>
      <c r="BL6" s="33">
        <f t="shared" si="7"/>
        <v>1486.62</v>
      </c>
      <c r="BM6" s="33">
        <f t="shared" si="7"/>
        <v>1510.14</v>
      </c>
      <c r="BN6" s="32" t="str">
        <f>IF(BN7="","",IF(BN7="-","【-】","【"&amp;SUBSTITUTE(TEXT(BN7,"#,##0.00"),"-","△")&amp;"】"))</f>
        <v>【1,242.90】</v>
      </c>
      <c r="BO6" s="33">
        <f>IF(BO7="",NA(),BO7)</f>
        <v>23.85</v>
      </c>
      <c r="BP6" s="33">
        <f t="shared" ref="BP6:BX6" si="8">IF(BP7="",NA(),BP7)</f>
        <v>23.33</v>
      </c>
      <c r="BQ6" s="33">
        <f t="shared" si="8"/>
        <v>24.4</v>
      </c>
      <c r="BR6" s="33">
        <f t="shared" si="8"/>
        <v>23.6</v>
      </c>
      <c r="BS6" s="33">
        <f t="shared" si="8"/>
        <v>22.92</v>
      </c>
      <c r="BT6" s="33">
        <f t="shared" si="8"/>
        <v>33.299999999999997</v>
      </c>
      <c r="BU6" s="33">
        <f t="shared" si="8"/>
        <v>33.01</v>
      </c>
      <c r="BV6" s="33">
        <f t="shared" si="8"/>
        <v>32.39</v>
      </c>
      <c r="BW6" s="33">
        <f t="shared" si="8"/>
        <v>24.39</v>
      </c>
      <c r="BX6" s="33">
        <f t="shared" si="8"/>
        <v>22.67</v>
      </c>
      <c r="BY6" s="32" t="str">
        <f>IF(BY7="","",IF(BY7="-","【-】","【"&amp;SUBSTITUTE(TEXT(BY7,"#,##0.00"),"-","△")&amp;"】"))</f>
        <v>【33.35】</v>
      </c>
      <c r="BZ6" s="33">
        <f>IF(BZ7="",NA(),BZ7)</f>
        <v>545.4</v>
      </c>
      <c r="CA6" s="33">
        <f t="shared" ref="CA6:CI6" si="9">IF(CA7="",NA(),CA7)</f>
        <v>555.96</v>
      </c>
      <c r="CB6" s="33">
        <f t="shared" si="9"/>
        <v>531.72</v>
      </c>
      <c r="CC6" s="33">
        <f t="shared" si="9"/>
        <v>578.37</v>
      </c>
      <c r="CD6" s="33">
        <f t="shared" si="9"/>
        <v>611.23</v>
      </c>
      <c r="CE6" s="33">
        <f t="shared" si="9"/>
        <v>526.57000000000005</v>
      </c>
      <c r="CF6" s="33">
        <f t="shared" si="9"/>
        <v>523.08000000000004</v>
      </c>
      <c r="CG6" s="33">
        <f t="shared" si="9"/>
        <v>530.83000000000004</v>
      </c>
      <c r="CH6" s="33">
        <f t="shared" si="9"/>
        <v>734.18</v>
      </c>
      <c r="CI6" s="33">
        <f t="shared" si="9"/>
        <v>789.62</v>
      </c>
      <c r="CJ6" s="32" t="str">
        <f>IF(CJ7="","",IF(CJ7="-","【-】","【"&amp;SUBSTITUTE(TEXT(CJ7,"#,##0.00"),"-","△")&amp;"】"))</f>
        <v>【524.69】</v>
      </c>
      <c r="CK6" s="33">
        <f>IF(CK7="",NA(),CK7)</f>
        <v>61.56</v>
      </c>
      <c r="CL6" s="33">
        <f t="shared" ref="CL6:CT6" si="10">IF(CL7="",NA(),CL7)</f>
        <v>71.09</v>
      </c>
      <c r="CM6" s="33">
        <f t="shared" si="10"/>
        <v>73.33</v>
      </c>
      <c r="CN6" s="33">
        <f t="shared" si="10"/>
        <v>80.38</v>
      </c>
      <c r="CO6" s="33">
        <f t="shared" si="10"/>
        <v>60.34</v>
      </c>
      <c r="CP6" s="33">
        <f t="shared" si="10"/>
        <v>50.66</v>
      </c>
      <c r="CQ6" s="33">
        <f t="shared" si="10"/>
        <v>51.11</v>
      </c>
      <c r="CR6" s="33">
        <f t="shared" si="10"/>
        <v>50.49</v>
      </c>
      <c r="CS6" s="33">
        <f t="shared" si="10"/>
        <v>48.36</v>
      </c>
      <c r="CT6" s="33">
        <f t="shared" si="10"/>
        <v>48.7</v>
      </c>
      <c r="CU6" s="32" t="str">
        <f>IF(CU7="","",IF(CU7="-","【-】","【"&amp;SUBSTITUTE(TEXT(CU7,"#,##0.00"),"-","△")&amp;"】"))</f>
        <v>【57.58】</v>
      </c>
      <c r="CV6" s="33">
        <f>IF(CV7="",NA(),CV7)</f>
        <v>76</v>
      </c>
      <c r="CW6" s="33">
        <f t="shared" ref="CW6:DE6" si="11">IF(CW7="",NA(),CW7)</f>
        <v>66.930000000000007</v>
      </c>
      <c r="CX6" s="33">
        <f t="shared" si="11"/>
        <v>65.510000000000005</v>
      </c>
      <c r="CY6" s="33">
        <f t="shared" si="11"/>
        <v>58.24</v>
      </c>
      <c r="CZ6" s="33">
        <f t="shared" si="11"/>
        <v>72.11</v>
      </c>
      <c r="DA6" s="33">
        <f t="shared" si="11"/>
        <v>74.13</v>
      </c>
      <c r="DB6" s="33">
        <f t="shared" si="11"/>
        <v>74.16</v>
      </c>
      <c r="DC6" s="33">
        <f t="shared" si="11"/>
        <v>74.209999999999994</v>
      </c>
      <c r="DD6" s="33">
        <f t="shared" si="11"/>
        <v>75.239999999999995</v>
      </c>
      <c r="DE6" s="33">
        <f t="shared" si="11"/>
        <v>74.959999999999994</v>
      </c>
      <c r="DF6" s="32" t="str">
        <f>IF(DF7="","",IF(DF7="-","【-】","【"&amp;SUBSTITUTE(TEXT(DF7,"#,##0.00"),"-","△")&amp;"】"))</f>
        <v>【75.27】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2">
        <f>IF(EC7="",NA(),EC7)</f>
        <v>0</v>
      </c>
      <c r="ED6" s="33">
        <f t="shared" ref="ED6:EL6" si="14">IF(ED7="",NA(),ED7)</f>
        <v>0.28000000000000003</v>
      </c>
      <c r="EE6" s="33">
        <f t="shared" si="14"/>
        <v>1.35</v>
      </c>
      <c r="EF6" s="33">
        <f t="shared" si="14"/>
        <v>0.57999999999999996</v>
      </c>
      <c r="EG6" s="33">
        <f t="shared" si="14"/>
        <v>0.34</v>
      </c>
      <c r="EH6" s="33">
        <f t="shared" si="14"/>
        <v>0.61</v>
      </c>
      <c r="EI6" s="33">
        <f t="shared" si="14"/>
        <v>0.37</v>
      </c>
      <c r="EJ6" s="33">
        <f t="shared" si="14"/>
        <v>0.7</v>
      </c>
      <c r="EK6" s="33">
        <f t="shared" si="14"/>
        <v>0.91</v>
      </c>
      <c r="EL6" s="33">
        <f t="shared" si="14"/>
        <v>1.26</v>
      </c>
      <c r="EM6" s="32" t="str">
        <f>IF(EM7="","",IF(EM7="-","【-】","【"&amp;SUBSTITUTE(TEXT(EM7,"#,##0.00"),"-","△")&amp;"】"))</f>
        <v>【0.71】</v>
      </c>
    </row>
    <row r="7" spans="1:143" s="34" customFormat="1" x14ac:dyDescent="0.15">
      <c r="A7" s="26"/>
      <c r="B7" s="35">
        <v>2015</v>
      </c>
      <c r="C7" s="35">
        <v>192104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1.42</v>
      </c>
      <c r="P7" s="36">
        <v>2268</v>
      </c>
      <c r="Q7" s="36">
        <v>74977</v>
      </c>
      <c r="R7" s="36">
        <v>71.95</v>
      </c>
      <c r="S7" s="36">
        <v>1042.07</v>
      </c>
      <c r="T7" s="36">
        <v>1066</v>
      </c>
      <c r="U7" s="36">
        <v>2</v>
      </c>
      <c r="V7" s="36">
        <v>533</v>
      </c>
      <c r="W7" s="36">
        <v>59.66</v>
      </c>
      <c r="X7" s="36">
        <v>59.23</v>
      </c>
      <c r="Y7" s="36">
        <v>56.44</v>
      </c>
      <c r="Z7" s="36">
        <v>57.25</v>
      </c>
      <c r="AA7" s="36">
        <v>53.87</v>
      </c>
      <c r="AB7" s="36">
        <v>68.61</v>
      </c>
      <c r="AC7" s="36">
        <v>70.760000000000005</v>
      </c>
      <c r="AD7" s="36">
        <v>71.66</v>
      </c>
      <c r="AE7" s="36">
        <v>73.06</v>
      </c>
      <c r="AF7" s="36">
        <v>72.03</v>
      </c>
      <c r="AG7" s="36">
        <v>75.510000000000005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2926.44</v>
      </c>
      <c r="BE7" s="36">
        <v>2718.06</v>
      </c>
      <c r="BF7" s="36">
        <v>2513.29</v>
      </c>
      <c r="BG7" s="36">
        <v>2269.9299999999998</v>
      </c>
      <c r="BH7" s="36">
        <v>2177.91</v>
      </c>
      <c r="BI7" s="36">
        <v>1442.51</v>
      </c>
      <c r="BJ7" s="36">
        <v>1496.15</v>
      </c>
      <c r="BK7" s="36">
        <v>1462.56</v>
      </c>
      <c r="BL7" s="36">
        <v>1486.62</v>
      </c>
      <c r="BM7" s="36">
        <v>1510.14</v>
      </c>
      <c r="BN7" s="36">
        <v>1242.9000000000001</v>
      </c>
      <c r="BO7" s="36">
        <v>23.85</v>
      </c>
      <c r="BP7" s="36">
        <v>23.33</v>
      </c>
      <c r="BQ7" s="36">
        <v>24.4</v>
      </c>
      <c r="BR7" s="36">
        <v>23.6</v>
      </c>
      <c r="BS7" s="36">
        <v>22.92</v>
      </c>
      <c r="BT7" s="36">
        <v>33.299999999999997</v>
      </c>
      <c r="BU7" s="36">
        <v>33.01</v>
      </c>
      <c r="BV7" s="36">
        <v>32.39</v>
      </c>
      <c r="BW7" s="36">
        <v>24.39</v>
      </c>
      <c r="BX7" s="36">
        <v>22.67</v>
      </c>
      <c r="BY7" s="36">
        <v>33.35</v>
      </c>
      <c r="BZ7" s="36">
        <v>545.4</v>
      </c>
      <c r="CA7" s="36">
        <v>555.96</v>
      </c>
      <c r="CB7" s="36">
        <v>531.72</v>
      </c>
      <c r="CC7" s="36">
        <v>578.37</v>
      </c>
      <c r="CD7" s="36">
        <v>611.23</v>
      </c>
      <c r="CE7" s="36">
        <v>526.57000000000005</v>
      </c>
      <c r="CF7" s="36">
        <v>523.08000000000004</v>
      </c>
      <c r="CG7" s="36">
        <v>530.83000000000004</v>
      </c>
      <c r="CH7" s="36">
        <v>734.18</v>
      </c>
      <c r="CI7" s="36">
        <v>789.62</v>
      </c>
      <c r="CJ7" s="36">
        <v>524.69000000000005</v>
      </c>
      <c r="CK7" s="36">
        <v>61.56</v>
      </c>
      <c r="CL7" s="36">
        <v>71.09</v>
      </c>
      <c r="CM7" s="36">
        <v>73.33</v>
      </c>
      <c r="CN7" s="36">
        <v>80.38</v>
      </c>
      <c r="CO7" s="36">
        <v>60.34</v>
      </c>
      <c r="CP7" s="36">
        <v>50.66</v>
      </c>
      <c r="CQ7" s="36">
        <v>51.11</v>
      </c>
      <c r="CR7" s="36">
        <v>50.49</v>
      </c>
      <c r="CS7" s="36">
        <v>48.36</v>
      </c>
      <c r="CT7" s="36">
        <v>48.7</v>
      </c>
      <c r="CU7" s="36">
        <v>57.58</v>
      </c>
      <c r="CV7" s="36">
        <v>76</v>
      </c>
      <c r="CW7" s="36">
        <v>66.930000000000007</v>
      </c>
      <c r="CX7" s="36">
        <v>65.510000000000005</v>
      </c>
      <c r="CY7" s="36">
        <v>58.24</v>
      </c>
      <c r="CZ7" s="36">
        <v>72.11</v>
      </c>
      <c r="DA7" s="36">
        <v>74.13</v>
      </c>
      <c r="DB7" s="36">
        <v>74.16</v>
      </c>
      <c r="DC7" s="36">
        <v>74.209999999999994</v>
      </c>
      <c r="DD7" s="36">
        <v>75.239999999999995</v>
      </c>
      <c r="DE7" s="36">
        <v>74.959999999999994</v>
      </c>
      <c r="DF7" s="36">
        <v>75.27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</v>
      </c>
      <c r="ED7" s="36">
        <v>0.28000000000000003</v>
      </c>
      <c r="EE7" s="36">
        <v>1.35</v>
      </c>
      <c r="EF7" s="36">
        <v>0.57999999999999996</v>
      </c>
      <c r="EG7" s="36">
        <v>0.34</v>
      </c>
      <c r="EH7" s="36">
        <v>0.61</v>
      </c>
      <c r="EI7" s="36">
        <v>0.37</v>
      </c>
      <c r="EJ7" s="36">
        <v>0.7</v>
      </c>
      <c r="EK7" s="36">
        <v>0.91</v>
      </c>
      <c r="EL7" s="36">
        <v>1.26</v>
      </c>
      <c r="EM7" s="36">
        <v>0.71</v>
      </c>
    </row>
    <row r="8" spans="1:143" x14ac:dyDescent="0.15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 x14ac:dyDescent="0.15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 x14ac:dyDescent="0.15">
      <c r="A10" s="38" t="s">
        <v>43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長田明久</cp:lastModifiedBy>
  <cp:lastPrinted>2017-01-29T23:40:29Z</cp:lastPrinted>
  <dcterms:created xsi:type="dcterms:W3CDTF">2016-12-02T02:17:52Z</dcterms:created>
  <dcterms:modified xsi:type="dcterms:W3CDTF">2017-01-29T23:43:37Z</dcterms:modified>
  <cp:category/>
</cp:coreProperties>
</file>