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lst00\redirect.V6\h-nakajima11\Desktop\"/>
    </mc:Choice>
  </mc:AlternateContent>
  <bookViews>
    <workbookView xWindow="0" yWindow="0" windowWidth="28800" windowHeight="14115" tabRatio="88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C36" i="10"/>
  <c r="CO35" i="10"/>
  <c r="C35" i="10"/>
  <c r="CO34" i="10"/>
  <c r="BW34" i="10"/>
  <c r="BW35" i="10" s="1"/>
  <c r="BW36" i="10" s="1"/>
  <c r="BW37" i="10" s="1"/>
  <c r="BW38" i="10" s="1"/>
  <c r="BW39" i="10" s="1"/>
  <c r="BW40" i="10" s="1"/>
  <c r="BW41" i="10" s="1"/>
  <c r="BW42" i="10" s="1"/>
  <c r="BW43" i="10" s="1"/>
  <c r="U34" i="10"/>
  <c r="U35" i="10" s="1"/>
  <c r="C34" i="10"/>
  <c r="U36" i="10" l="1"/>
  <c r="U37" i="10" s="1"/>
  <c r="AM34" i="10"/>
  <c r="AM35" i="10" s="1"/>
  <c r="AM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 r="BE36" i="10" s="1"/>
</calcChain>
</file>

<file path=xl/sharedStrings.xml><?xml version="1.0" encoding="utf-8"?>
<sst xmlns="http://schemas.openxmlformats.org/spreadsheetml/2006/main" count="1143" uniqueCount="589">
  <si>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</si>
  <si>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</si>
  <si>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</si>
  <si>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</si>
  <si>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</si>
  <si>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</si>
  <si>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</si>
  <si>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</si>
  <si>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</si>
  <si>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</si>
  <si>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</si>
  <si>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</si>
  <si>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</si>
  <si>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</si>
  <si>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</si>
  <si>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</si>
  <si>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</si>
  <si>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</si>
  <si>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</si>
  <si>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</si>
  <si>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</si>
  <si>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</si>
  <si>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</si>
  <si>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</si>
  <si>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</si>
  <si>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</si>
  <si>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</si>
  <si>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</si>
  <si>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</si>
  <si>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</si>
  <si>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</si>
  <si>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</si>
  <si>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</si>
  <si>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</si>
  <si>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</si>
  <si>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</si>
  <si>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</si>
  <si>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</si>
  <si>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</si>
  <si>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</si>
  <si>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</si>
  <si>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</si>
  <si>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</si>
  <si>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</si>
  <si>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</si>
  <si>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</si>
  <si>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</si>
  <si>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</si>
  <si>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</si>
  <si>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</si>
  <si>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</si>
  <si>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</si>
  <si>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</si>
  <si>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</si>
  <si>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</si>
  <si>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</si>
  <si>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</si>
  <si>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</si>
  <si>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</si>
  <si>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</si>
  <si>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</si>
  <si>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</si>
  <si>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</si>
  <si>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</si>
  <si>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</si>
  <si>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</si>
  <si>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</si>
  <si>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</si>
  <si>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</si>
  <si>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</si>
  <si>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</si>
  <si>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</si>
  <si>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</si>
  <si>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</si>
  <si>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</si>
  <si>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</si>
  <si>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</si>
  <si>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</si>
  <si>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</si>
  <si>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山梨県</t>
    <phoneticPr fontId="5"/>
  </si>
  <si>
    <t>市町村類型</t>
    <phoneticPr fontId="5"/>
  </si>
  <si>
    <t>Ⅱ－３</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</si>
  <si>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</si>
  <si>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</si>
  <si>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</si>
  <si>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</si>
  <si>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</si>
  <si>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</si>
  <si>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</si>
  <si>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</si>
  <si>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</si>
  <si>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</si>
  <si>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</si>
  <si>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</si>
  <si>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甲斐市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</si>
  <si>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</si>
  <si>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</si>
  <si>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</si>
  <si>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6"/>
  </si>
  <si>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</si>
  <si>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</si>
  <si>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</si>
  <si>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</si>
  <si>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</si>
  <si>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</si>
  <si>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</si>
  <si>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</si>
  <si>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</si>
  <si>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</si>
  <si>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</si>
  <si>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</si>
  <si>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</si>
  <si>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</si>
  <si>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</si>
  <si>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</si>
  <si>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</si>
  <si>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</si>
  <si>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</si>
  <si>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</si>
  <si>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</si>
  <si>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</si>
  <si>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</si>
  <si>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</si>
  <si>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</si>
  <si>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</si>
  <si>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</si>
  <si>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</si>
  <si>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</si>
  <si>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</si>
  <si>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</si>
  <si>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</si>
  <si>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</si>
  <si>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</si>
  <si>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</si>
  <si>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</si>
  <si>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</si>
  <si>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</si>
  <si>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</si>
  <si>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</si>
  <si>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</si>
  <si>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</si>
  <si>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</si>
  <si>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6"/>
  </si>
  <si>
    <t>うち日本人(％)</t>
    <phoneticPr fontId="5"/>
  </si>
  <si>
    <t>-0.2</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</si>
  <si>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</si>
  <si>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</si>
  <si>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</si>
  <si>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</si>
  <si>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</si>
  <si>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</si>
  <si>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</si>
  <si>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</si>
  <si>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</si>
  <si>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</si>
  <si>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</si>
  <si>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</si>
  <si>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</si>
  <si>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</si>
  <si>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</si>
  <si>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</si>
  <si>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</si>
  <si>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</si>
  <si>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</si>
  <si>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</si>
  <si>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</si>
  <si>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</si>
  <si>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</si>
  <si>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</si>
  <si>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</si>
  <si>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</si>
  <si>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</si>
  <si>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</si>
  <si>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</si>
  <si>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</si>
  <si>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</si>
  <si>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</si>
  <si>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</si>
  <si>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</si>
  <si>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</si>
  <si>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</si>
  <si>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</si>
  <si>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</si>
  <si>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</si>
  <si>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</si>
  <si>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</si>
  <si>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</si>
  <si>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</si>
  <si>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</si>
  <si>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</si>
  <si>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</si>
  <si>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</si>
  <si>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</si>
  <si>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</si>
  <si>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</si>
  <si>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</si>
  <si>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</si>
  <si>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</si>
  <si>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</si>
  <si>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</si>
  <si>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</si>
  <si>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</si>
  <si>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</si>
  <si>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山梨県甲斐市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</si>
  <si>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</si>
  <si>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</si>
  <si>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</si>
  <si>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</si>
  <si>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</si>
  <si>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</si>
  <si>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</si>
  <si>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</si>
  <si>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</si>
  <si>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</si>
  <si>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</si>
  <si>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</si>
  <si>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</si>
  <si>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</si>
  <si>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</si>
  <si>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</si>
  <si>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</si>
  <si>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</si>
  <si>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</si>
  <si>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</si>
  <si>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</si>
  <si>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</si>
  <si>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</si>
  <si>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</si>
  <si>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</si>
  <si>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</si>
  <si>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</si>
  <si>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</si>
  <si>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</si>
  <si>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</si>
  <si>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</si>
  <si>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</si>
  <si>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</si>
  <si>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</si>
  <si>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</si>
  <si>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</si>
  <si>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</si>
  <si>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</si>
  <si>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</si>
  <si>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</si>
  <si>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</si>
  <si>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</si>
  <si>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</si>
  <si>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</si>
  <si>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</si>
  <si>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</si>
  <si>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</si>
  <si>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</si>
  <si>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</si>
  <si>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</si>
  <si>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</si>
  <si>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</si>
  <si>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</si>
  <si>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</si>
  <si>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</si>
  <si>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</si>
  <si>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</si>
  <si>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</si>
  <si>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</si>
  <si>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</si>
  <si>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</si>
  <si>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</si>
  <si>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</si>
  <si>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</si>
  <si>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</si>
  <si>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</si>
  <si>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</si>
  <si>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</si>
  <si>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</si>
  <si>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</si>
  <si>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</si>
  <si>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</si>
  <si>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</si>
  <si>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</si>
  <si>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</si>
  <si>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</si>
  <si>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</si>
  <si>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</si>
  <si>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</si>
  <si>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</si>
  <si>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</si>
  <si>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</si>
  <si>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</si>
  <si>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</si>
  <si>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</si>
  <si>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</si>
  <si>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</si>
  <si>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</si>
  <si>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</si>
  <si>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</si>
  <si>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</si>
  <si>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</si>
  <si>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</si>
  <si>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</si>
  <si>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</si>
  <si>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</si>
  <si>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</si>
  <si>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</si>
  <si>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</si>
  <si>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</si>
  <si>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</si>
  <si>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</si>
  <si>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</si>
  <si>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</si>
  <si>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</si>
  <si>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</si>
  <si>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</si>
  <si>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</si>
  <si>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</si>
  <si>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</si>
  <si>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</si>
  <si>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</si>
  <si>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</si>
  <si>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</si>
  <si>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</si>
  <si>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</si>
  <si>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</si>
  <si>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</si>
  <si>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</si>
  <si>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</si>
  <si>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</si>
  <si>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</si>
  <si>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</si>
  <si>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</si>
  <si>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</si>
  <si>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</si>
  <si>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</si>
  <si>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</si>
  <si>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</si>
  <si>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</si>
  <si>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</si>
  <si>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</si>
  <si>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</si>
  <si>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</si>
  <si>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</si>
  <si>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</si>
  <si>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</si>
  <si>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</si>
  <si>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</si>
  <si>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</si>
  <si>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</si>
  <si>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</si>
  <si>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</si>
  <si>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</si>
  <si>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</si>
  <si>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</si>
  <si>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</si>
  <si>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</si>
  <si>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</si>
  <si>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</si>
  <si>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山梨県甲斐市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</si>
  <si>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</si>
  <si>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</si>
  <si>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</si>
  <si>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</si>
  <si>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</si>
  <si>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</si>
  <si>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</si>
  <si>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</si>
  <si>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</si>
  <si>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</si>
  <si>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</si>
  <si>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</si>
  <si>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</si>
  <si>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</si>
  <si>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</si>
  <si>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</si>
  <si>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</si>
  <si>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</si>
  <si>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</si>
  <si>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</si>
  <si>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</si>
  <si>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地域し尿処理施設特別会計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</si>
  <si>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</si>
  <si>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</si>
  <si>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</si>
  <si>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</si>
  <si>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</si>
  <si>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</si>
  <si>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</si>
  <si>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</si>
  <si>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</si>
  <si>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</si>
  <si>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</si>
  <si>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</si>
  <si>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</si>
  <si>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</si>
  <si>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</si>
  <si>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</si>
  <si>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介護サービス特別会計</t>
    <phoneticPr fontId="5"/>
  </si>
  <si>
    <t>水道事業会計</t>
    <phoneticPr fontId="5"/>
  </si>
  <si>
    <t>法適用企業</t>
    <phoneticPr fontId="5"/>
  </si>
  <si>
    <t>簡易水道事業会計</t>
    <phoneticPr fontId="5"/>
  </si>
  <si>
    <t>下水道事業会計</t>
    <phoneticPr fontId="5"/>
  </si>
  <si>
    <t>農業集落排水事業特別会計</t>
    <phoneticPr fontId="5"/>
  </si>
  <si>
    <t>法非適用企業</t>
    <phoneticPr fontId="5"/>
  </si>
  <si>
    <t>合併浄化槽事業特別会計</t>
    <phoneticPr fontId="5"/>
  </si>
  <si>
    <t>宅地開発事業特別会計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</si>
  <si>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</si>
  <si>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</si>
  <si>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</si>
  <si>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</si>
  <si>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</si>
  <si>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</si>
  <si>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</si>
  <si>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</si>
  <si>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</si>
  <si>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</si>
  <si>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</si>
  <si>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</si>
  <si>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</si>
  <si>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</si>
  <si>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</si>
  <si>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</si>
  <si>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</si>
  <si>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</si>
  <si>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</si>
  <si>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</si>
  <si>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</si>
  <si>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</si>
  <si>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</si>
  <si>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</si>
  <si>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</si>
  <si>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</si>
  <si>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</si>
  <si>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</si>
  <si>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</si>
  <si>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</si>
  <si>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</si>
  <si>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</si>
  <si>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</si>
  <si>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</si>
  <si>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</si>
  <si>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</si>
  <si>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</si>
  <si>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</si>
  <si>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</si>
  <si>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</si>
  <si>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</si>
  <si>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</si>
  <si>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</si>
  <si>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</si>
  <si>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</si>
  <si>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</si>
  <si>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</si>
  <si>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</si>
  <si>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</si>
  <si>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</si>
  <si>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</si>
  <si>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</si>
  <si>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</si>
  <si>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</si>
  <si>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</si>
  <si>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</si>
  <si>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</si>
  <si>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</si>
  <si>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</si>
  <si>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</si>
  <si>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</si>
  <si>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</si>
  <si>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</si>
  <si>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</si>
  <si>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</si>
  <si>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</si>
  <si>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</si>
  <si>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</si>
  <si>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</si>
  <si>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</si>
  <si>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</si>
  <si>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</si>
  <si>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</si>
  <si>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</si>
  <si>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</si>
  <si>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</si>
  <si>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</si>
  <si>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</si>
  <si>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</si>
  <si>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</si>
  <si>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</si>
  <si>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</si>
  <si>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</si>
  <si>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</si>
  <si>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</si>
  <si>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</si>
  <si>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</si>
  <si>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</si>
  <si>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</si>
  <si>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</si>
  <si>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</si>
  <si>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</si>
  <si>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</si>
  <si>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</si>
  <si>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</si>
  <si>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</si>
  <si>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</si>
  <si>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</si>
  <si>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</si>
  <si>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</si>
  <si>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</si>
  <si>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</si>
  <si>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</si>
  <si>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</si>
  <si>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</si>
  <si>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</si>
  <si>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</si>
  <si>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</si>
  <si>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</si>
  <si>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</si>
  <si>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</si>
  <si>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</si>
  <si>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</si>
  <si>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</si>
  <si>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</si>
  <si>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</si>
  <si>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</si>
  <si>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</si>
  <si>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</si>
  <si>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</si>
  <si>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</si>
  <si>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</si>
  <si>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</si>
  <si>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</si>
  <si>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</si>
  <si>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</si>
  <si>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</si>
  <si>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</si>
  <si>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</si>
  <si>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</si>
  <si>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</si>
  <si>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</si>
  <si>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</si>
  <si>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</si>
  <si>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</si>
  <si>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1.18</t>
  </si>
  <si>
    <t>▲ 1.53</t>
  </si>
  <si>
    <t>▲ 2.51</t>
  </si>
  <si>
    <t>一般会計</t>
  </si>
  <si>
    <t>水道事業会計</t>
  </si>
  <si>
    <t>下水道事業会計</t>
  </si>
  <si>
    <t>介護保険特別会計</t>
  </si>
  <si>
    <t>国民健康保険特別会計</t>
  </si>
  <si>
    <t>合併浄化槽事業特別会計</t>
  </si>
  <si>
    <t>簡易水道事業会計</t>
  </si>
  <si>
    <t>後期高齢者医療特別会計</t>
  </si>
  <si>
    <t>その他会計（赤字）</t>
  </si>
  <si>
    <t>その他会計（黒字）</t>
  </si>
  <si>
    <t>R01</t>
    <phoneticPr fontId="5"/>
  </si>
  <si>
    <t>R02</t>
    <phoneticPr fontId="5"/>
  </si>
  <si>
    <t>R03</t>
    <phoneticPr fontId="5"/>
  </si>
  <si>
    <t>R04</t>
    <phoneticPr fontId="5"/>
  </si>
  <si>
    <t>R05</t>
    <phoneticPr fontId="5"/>
  </si>
  <si>
    <t>-</t>
    <phoneticPr fontId="2"/>
  </si>
  <si>
    <t>甲府地区広域行政事務組合一般会計</t>
    <rPh sb="0" eb="2">
      <t>コウフ</t>
    </rPh>
    <rPh sb="2" eb="4">
      <t>チク</t>
    </rPh>
    <rPh sb="4" eb="6">
      <t>コウイキ</t>
    </rPh>
    <rPh sb="6" eb="8">
      <t>ギョウセイ</t>
    </rPh>
    <rPh sb="8" eb="10">
      <t>ジム</t>
    </rPh>
    <rPh sb="10" eb="12">
      <t>クミアイ</t>
    </rPh>
    <rPh sb="12" eb="14">
      <t>イッパン</t>
    </rPh>
    <rPh sb="14" eb="16">
      <t>カイケイ</t>
    </rPh>
    <phoneticPr fontId="2"/>
  </si>
  <si>
    <t>甲府地区広域行政事務組合消防事業特別会計</t>
    <rPh sb="0" eb="2">
      <t>コウフ</t>
    </rPh>
    <rPh sb="2" eb="4">
      <t>チク</t>
    </rPh>
    <rPh sb="4" eb="6">
      <t>コウイキ</t>
    </rPh>
    <rPh sb="6" eb="8">
      <t>ギョウセイ</t>
    </rPh>
    <rPh sb="8" eb="10">
      <t>ジム</t>
    </rPh>
    <rPh sb="10" eb="12">
      <t>クミアイ</t>
    </rPh>
    <rPh sb="12" eb="14">
      <t>ショウボウ</t>
    </rPh>
    <rPh sb="14" eb="16">
      <t>ジギョウ</t>
    </rPh>
    <rPh sb="16" eb="18">
      <t>トクベツ</t>
    </rPh>
    <rPh sb="18" eb="20">
      <t>カイケイ</t>
    </rPh>
    <phoneticPr fontId="2"/>
  </si>
  <si>
    <t>甲府地区広域行政事務組合国母公園管理事業特別会計</t>
    <rPh sb="0" eb="2">
      <t>コウフ</t>
    </rPh>
    <rPh sb="2" eb="4">
      <t>チク</t>
    </rPh>
    <rPh sb="4" eb="6">
      <t>コウイキ</t>
    </rPh>
    <rPh sb="6" eb="8">
      <t>ギョウセイ</t>
    </rPh>
    <rPh sb="8" eb="10">
      <t>ジム</t>
    </rPh>
    <rPh sb="10" eb="12">
      <t>クミアイ</t>
    </rPh>
    <rPh sb="12" eb="14">
      <t>コクボ</t>
    </rPh>
    <rPh sb="14" eb="16">
      <t>コウエン</t>
    </rPh>
    <rPh sb="16" eb="18">
      <t>カンリ</t>
    </rPh>
    <rPh sb="18" eb="20">
      <t>ジギョウ</t>
    </rPh>
    <rPh sb="20" eb="22">
      <t>トクベツ</t>
    </rPh>
    <rPh sb="22" eb="24">
      <t>カイケイ</t>
    </rPh>
    <phoneticPr fontId="2"/>
  </si>
  <si>
    <t>峡北広域行政事務組合一般会計</t>
    <rPh sb="0" eb="2">
      <t>キョウホク</t>
    </rPh>
    <rPh sb="2" eb="4">
      <t>コウイキ</t>
    </rPh>
    <rPh sb="4" eb="6">
      <t>ギョウセイ</t>
    </rPh>
    <rPh sb="6" eb="8">
      <t>ジム</t>
    </rPh>
    <rPh sb="8" eb="10">
      <t>クミアイ</t>
    </rPh>
    <rPh sb="10" eb="12">
      <t>イッパン</t>
    </rPh>
    <rPh sb="12" eb="14">
      <t>カイケイ</t>
    </rPh>
    <phoneticPr fontId="2"/>
  </si>
  <si>
    <t>峡北広域行政事務組合常備消防特別会計</t>
    <rPh sb="0" eb="2">
      <t>キョウホク</t>
    </rPh>
    <rPh sb="2" eb="4">
      <t>コウイキ</t>
    </rPh>
    <rPh sb="4" eb="6">
      <t>ギョウセイ</t>
    </rPh>
    <rPh sb="6" eb="8">
      <t>ジム</t>
    </rPh>
    <rPh sb="8" eb="10">
      <t>クミアイ</t>
    </rPh>
    <rPh sb="10" eb="12">
      <t>ジョウビ</t>
    </rPh>
    <rPh sb="12" eb="14">
      <t>ショウボウ</t>
    </rPh>
    <rPh sb="14" eb="16">
      <t>トクベツ</t>
    </rPh>
    <rPh sb="16" eb="18">
      <t>カイケイ</t>
    </rPh>
    <phoneticPr fontId="2"/>
  </si>
  <si>
    <t>峡北広域行政事務組合ごみ処理特別会計</t>
    <rPh sb="0" eb="2">
      <t>キョウホク</t>
    </rPh>
    <rPh sb="2" eb="4">
      <t>コウイキ</t>
    </rPh>
    <rPh sb="4" eb="6">
      <t>ギョウセイ</t>
    </rPh>
    <rPh sb="6" eb="8">
      <t>ジム</t>
    </rPh>
    <rPh sb="8" eb="10">
      <t>クミアイ</t>
    </rPh>
    <rPh sb="12" eb="14">
      <t>ショリ</t>
    </rPh>
    <rPh sb="14" eb="16">
      <t>トクベツ</t>
    </rPh>
    <rPh sb="16" eb="18">
      <t>カイケイ</t>
    </rPh>
    <phoneticPr fontId="2"/>
  </si>
  <si>
    <t>峡北広域行政事務組合し尿処理特別会計</t>
    <rPh sb="0" eb="2">
      <t>キョウホク</t>
    </rPh>
    <rPh sb="2" eb="4">
      <t>コウイキ</t>
    </rPh>
    <rPh sb="4" eb="6">
      <t>ギョウセイ</t>
    </rPh>
    <rPh sb="6" eb="8">
      <t>ジム</t>
    </rPh>
    <rPh sb="8" eb="10">
      <t>クミアイ</t>
    </rPh>
    <rPh sb="11" eb="12">
      <t>ニョウ</t>
    </rPh>
    <rPh sb="12" eb="14">
      <t>ショリ</t>
    </rPh>
    <rPh sb="14" eb="16">
      <t>トクベツ</t>
    </rPh>
    <rPh sb="16" eb="18">
      <t>カイケイ</t>
    </rPh>
    <phoneticPr fontId="2"/>
  </si>
  <si>
    <t>中巨摩地区広域事務組合一般会計</t>
    <rPh sb="0" eb="3">
      <t>ナカコマ</t>
    </rPh>
    <rPh sb="3" eb="5">
      <t>チク</t>
    </rPh>
    <rPh sb="5" eb="7">
      <t>コウイキ</t>
    </rPh>
    <rPh sb="7" eb="9">
      <t>ジム</t>
    </rPh>
    <rPh sb="9" eb="11">
      <t>クミアイ</t>
    </rPh>
    <rPh sb="11" eb="13">
      <t>イッパン</t>
    </rPh>
    <rPh sb="13" eb="15">
      <t>カイケイ</t>
    </rPh>
    <phoneticPr fontId="2"/>
  </si>
  <si>
    <t>中巨摩地区広域事務組合ごみ処理事業特別会計</t>
    <rPh sb="0" eb="3">
      <t>ナカコマ</t>
    </rPh>
    <rPh sb="3" eb="5">
      <t>チク</t>
    </rPh>
    <rPh sb="5" eb="7">
      <t>コウイキ</t>
    </rPh>
    <rPh sb="7" eb="9">
      <t>ジム</t>
    </rPh>
    <rPh sb="9" eb="11">
      <t>クミアイ</t>
    </rPh>
    <rPh sb="13" eb="15">
      <t>ショリ</t>
    </rPh>
    <rPh sb="15" eb="17">
      <t>ジギョウ</t>
    </rPh>
    <rPh sb="17" eb="19">
      <t>トクベツ</t>
    </rPh>
    <rPh sb="19" eb="21">
      <t>カイケイ</t>
    </rPh>
    <phoneticPr fontId="2"/>
  </si>
  <si>
    <t>中巨摩地区広域事務組合地区公園事業特別会計</t>
    <rPh sb="0" eb="3">
      <t>ナカコマ</t>
    </rPh>
    <rPh sb="3" eb="5">
      <t>チク</t>
    </rPh>
    <rPh sb="5" eb="7">
      <t>コウイキ</t>
    </rPh>
    <rPh sb="7" eb="9">
      <t>ジム</t>
    </rPh>
    <rPh sb="9" eb="11">
      <t>クミアイ</t>
    </rPh>
    <rPh sb="11" eb="13">
      <t>チク</t>
    </rPh>
    <rPh sb="13" eb="15">
      <t>コウエン</t>
    </rPh>
    <rPh sb="15" eb="17">
      <t>ジギョウ</t>
    </rPh>
    <rPh sb="17" eb="19">
      <t>トクベツ</t>
    </rPh>
    <rPh sb="19" eb="21">
      <t>カイケイ</t>
    </rPh>
    <phoneticPr fontId="2"/>
  </si>
  <si>
    <t>中巨摩地区広域事務組合老人福祉事業特別会計</t>
    <rPh sb="0" eb="3">
      <t>ナカコマ</t>
    </rPh>
    <rPh sb="3" eb="5">
      <t>チク</t>
    </rPh>
    <rPh sb="5" eb="7">
      <t>コウイキ</t>
    </rPh>
    <rPh sb="7" eb="9">
      <t>ジム</t>
    </rPh>
    <rPh sb="9" eb="11">
      <t>クミアイ</t>
    </rPh>
    <rPh sb="11" eb="13">
      <t>ロウジン</t>
    </rPh>
    <rPh sb="13" eb="15">
      <t>フクシ</t>
    </rPh>
    <rPh sb="15" eb="17">
      <t>ジギョウ</t>
    </rPh>
    <rPh sb="17" eb="19">
      <t>トクベツ</t>
    </rPh>
    <rPh sb="19" eb="21">
      <t>カイケイ</t>
    </rPh>
    <phoneticPr fontId="2"/>
  </si>
  <si>
    <t>中巨摩地区広域事務組合勤労青年センター事業特別会計</t>
    <rPh sb="0" eb="3">
      <t>ナカコマ</t>
    </rPh>
    <rPh sb="3" eb="5">
      <t>チク</t>
    </rPh>
    <rPh sb="5" eb="7">
      <t>コウイキ</t>
    </rPh>
    <rPh sb="7" eb="9">
      <t>ジム</t>
    </rPh>
    <rPh sb="9" eb="11">
      <t>クミアイ</t>
    </rPh>
    <rPh sb="11" eb="13">
      <t>キンロウ</t>
    </rPh>
    <rPh sb="13" eb="15">
      <t>セイネン</t>
    </rPh>
    <rPh sb="19" eb="21">
      <t>ジギョウ</t>
    </rPh>
    <rPh sb="21" eb="23">
      <t>トクベツ</t>
    </rPh>
    <rPh sb="23" eb="25">
      <t>カイケイ</t>
    </rPh>
    <phoneticPr fontId="2"/>
  </si>
  <si>
    <t>中巨摩地区広域事務組合し尿処理事業特別会計</t>
    <rPh sb="0" eb="3">
      <t>ナカコマ</t>
    </rPh>
    <rPh sb="3" eb="5">
      <t>チク</t>
    </rPh>
    <rPh sb="5" eb="7">
      <t>コウイキ</t>
    </rPh>
    <rPh sb="7" eb="9">
      <t>ジム</t>
    </rPh>
    <rPh sb="9" eb="11">
      <t>クミアイ</t>
    </rPh>
    <rPh sb="12" eb="13">
      <t>ニョウ</t>
    </rPh>
    <rPh sb="13" eb="15">
      <t>ショリ</t>
    </rPh>
    <rPh sb="15" eb="17">
      <t>ジギョウ</t>
    </rPh>
    <rPh sb="17" eb="19">
      <t>トクベツ</t>
    </rPh>
    <rPh sb="19" eb="21">
      <t>カイケイ</t>
    </rPh>
    <phoneticPr fontId="2"/>
  </si>
  <si>
    <t>山梨県市町村総合事務組合一般会計他4会計</t>
    <rPh sb="0" eb="3">
      <t>ヤマナシケン</t>
    </rPh>
    <rPh sb="3" eb="6">
      <t>シチョウソン</t>
    </rPh>
    <rPh sb="6" eb="8">
      <t>ソウゴウ</t>
    </rPh>
    <rPh sb="8" eb="10">
      <t>ジム</t>
    </rPh>
    <rPh sb="10" eb="12">
      <t>クミアイ</t>
    </rPh>
    <rPh sb="12" eb="14">
      <t>イッパン</t>
    </rPh>
    <rPh sb="14" eb="16">
      <t>カイケイ</t>
    </rPh>
    <rPh sb="16" eb="17">
      <t>ホカ</t>
    </rPh>
    <rPh sb="18" eb="20">
      <t>カイケイ</t>
    </rPh>
    <phoneticPr fontId="2"/>
  </si>
  <si>
    <t>山梨県後期高齢者医療広域連合一般会計他1会計</t>
    <rPh sb="0" eb="3">
      <t>ヤマナシケン</t>
    </rPh>
    <rPh sb="3" eb="5">
      <t>コウキ</t>
    </rPh>
    <rPh sb="5" eb="8">
      <t>コウレイシャ</t>
    </rPh>
    <rPh sb="8" eb="10">
      <t>イリョウ</t>
    </rPh>
    <rPh sb="10" eb="12">
      <t>コウイキ</t>
    </rPh>
    <rPh sb="12" eb="14">
      <t>レンゴウ</t>
    </rPh>
    <rPh sb="14" eb="16">
      <t>イッパン</t>
    </rPh>
    <rPh sb="16" eb="18">
      <t>カイケイ</t>
    </rPh>
    <rPh sb="18" eb="19">
      <t>ホカ</t>
    </rPh>
    <rPh sb="20" eb="22">
      <t>カイケイ</t>
    </rPh>
    <phoneticPr fontId="2"/>
  </si>
  <si>
    <t>峡北地区広域水道企業団水道用水供給事業</t>
    <rPh sb="0" eb="2">
      <t>キョウホク</t>
    </rPh>
    <rPh sb="2" eb="4">
      <t>チク</t>
    </rPh>
    <rPh sb="4" eb="6">
      <t>コウイキ</t>
    </rPh>
    <rPh sb="6" eb="8">
      <t>スイドウ</t>
    </rPh>
    <rPh sb="8" eb="10">
      <t>キギョウ</t>
    </rPh>
    <rPh sb="10" eb="11">
      <t>ダン</t>
    </rPh>
    <rPh sb="11" eb="13">
      <t>スイドウ</t>
    </rPh>
    <rPh sb="13" eb="15">
      <t>ヨウスイ</t>
    </rPh>
    <rPh sb="15" eb="17">
      <t>キョウキュウ</t>
    </rPh>
    <rPh sb="17" eb="19">
      <t>ジギョウ</t>
    </rPh>
    <phoneticPr fontId="2"/>
  </si>
  <si>
    <t>山梨西部広域環境組合一般会計</t>
    <rPh sb="0" eb="2">
      <t>ヤマナシ</t>
    </rPh>
    <rPh sb="2" eb="4">
      <t>セイブ</t>
    </rPh>
    <rPh sb="4" eb="6">
      <t>コウイキ</t>
    </rPh>
    <rPh sb="6" eb="8">
      <t>カンキョウ</t>
    </rPh>
    <rPh sb="8" eb="10">
      <t>クミアイ</t>
    </rPh>
    <rPh sb="10" eb="12">
      <t>イッパン</t>
    </rPh>
    <rPh sb="12" eb="14">
      <t>カイケイ</t>
    </rPh>
    <phoneticPr fontId="2"/>
  </si>
  <si>
    <t>まちづくり振興基金</t>
    <phoneticPr fontId="5"/>
  </si>
  <si>
    <t>公共施設等整備基金</t>
    <phoneticPr fontId="2"/>
  </si>
  <si>
    <t>地域福祉基金</t>
    <phoneticPr fontId="2"/>
  </si>
  <si>
    <t>地域振興基金</t>
    <phoneticPr fontId="2"/>
  </si>
  <si>
    <t>市営住宅事業基金</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</si>
  <si>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</si>
  <si>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</si>
  <si>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</si>
  <si>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</si>
  <si>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</si>
  <si>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</si>
  <si>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</si>
  <si>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</si>
  <si>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</si>
  <si>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将来負担比率について、類似団体に比べて大きく下回っているものの、減少率はそれまでよりも鈍化している。　
有形固定資産減価償却率について、類似団体を上回っており、増加傾向である。施設の老朽化が進んでおり、公共施設等総合管理計画に基づく、必要な施設改修や、利用状況に応じた統合・廃止等による対応が課題である。</t>
    <rPh sb="32" eb="35">
      <t>ゲンショウリツ</t>
    </rPh>
    <rPh sb="43" eb="45">
      <t>ドンカ</t>
    </rPh>
    <rPh sb="117" eb="119">
      <t>ヒツヨウ</t>
    </rPh>
    <rPh sb="126" eb="130">
      <t>リヨウジョウキョウ</t>
    </rPh>
    <rPh sb="131" eb="132">
      <t>オウ</t>
    </rPh>
    <phoneticPr fontId="5"/>
  </si>
  <si>
    <t>将来負担比率について、類似団体に比べて大きく下回っているものの、減少率はそれまでよりも鈍化している。　
実質公債費比率について、昨年度から類似団体を下回った。減少傾向の理由としては、標準税収入額等の増に伴う標準財政規模の増、地方債現在高の減などによる。今後は、学校施設や公共施設の老朽化改修に伴う地方債償還金の増が見込まれるため、計画的な地方債発行を実施する。</t>
    <rPh sb="57" eb="58">
      <t>ヒ</t>
    </rPh>
    <rPh sb="64" eb="67">
      <t>サクネンド</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</si>
</sst>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45588</c:v>
                </c:pt>
                <c:pt idx="1">
                  <c:v>45483</c:v>
                </c:pt>
                <c:pt idx="2">
                  <c:v>45945</c:v>
                </c:pt>
                <c:pt idx="3">
                  <c:v>44475</c:v>
                </c:pt>
                <c:pt idx="4">
                  <c:v>45982</c:v>
                </c:pt>
              </c:numCache>
            </c:numRef>
          </c:val>
          <c:smooth val="0"/>
          <c:extLst>
            <c:ext xmlns:c16="http://schemas.microsoft.com/office/drawing/2014/chart" uri="{C3380CC4-5D6E-409C-BE32-E72D297353CC}">
              <c16:uniqueId val="{00000000-7633-4ED4-8594-A8FE18931B2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22516</c:v>
                </c:pt>
                <c:pt idx="1">
                  <c:v>30965</c:v>
                </c:pt>
                <c:pt idx="2">
                  <c:v>46378</c:v>
                </c:pt>
                <c:pt idx="3">
                  <c:v>32337</c:v>
                </c:pt>
                <c:pt idx="4">
                  <c:v>52930</c:v>
                </c:pt>
              </c:numCache>
            </c:numRef>
          </c:val>
          <c:smooth val="0"/>
          <c:extLst>
            <c:ext xmlns:c16="http://schemas.microsoft.com/office/drawing/2014/chart" uri="{C3380CC4-5D6E-409C-BE32-E72D297353CC}">
              <c16:uniqueId val="{00000001-7633-4ED4-8594-A8FE18931B2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4.22</c:v>
                </c:pt>
                <c:pt idx="1">
                  <c:v>8.4700000000000006</c:v>
                </c:pt>
                <c:pt idx="2">
                  <c:v>9.7200000000000006</c:v>
                </c:pt>
                <c:pt idx="3">
                  <c:v>10.09</c:v>
                </c:pt>
                <c:pt idx="4">
                  <c:v>9.3699999999999992</c:v>
                </c:pt>
              </c:numCache>
            </c:numRef>
          </c:val>
          <c:extLst>
            <c:ext xmlns:c16="http://schemas.microsoft.com/office/drawing/2014/chart" uri="{C3380CC4-5D6E-409C-BE32-E72D297353CC}">
              <c16:uniqueId val="{00000000-79B2-4B27-9BC6-60DCFCC90BD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27.93</c:v>
                </c:pt>
                <c:pt idx="1">
                  <c:v>21.15</c:v>
                </c:pt>
                <c:pt idx="2">
                  <c:v>24.86</c:v>
                </c:pt>
                <c:pt idx="3">
                  <c:v>29.53</c:v>
                </c:pt>
                <c:pt idx="4">
                  <c:v>26.86</c:v>
                </c:pt>
              </c:numCache>
            </c:numRef>
          </c:val>
          <c:extLst>
            <c:ext xmlns:c16="http://schemas.microsoft.com/office/drawing/2014/chart" uri="{C3380CC4-5D6E-409C-BE32-E72D297353CC}">
              <c16:uniqueId val="{00000001-79B2-4B27-9BC6-60DCFCC90BD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-1.18</c:v>
                </c:pt>
                <c:pt idx="1">
                  <c:v>-1.53</c:v>
                </c:pt>
                <c:pt idx="2">
                  <c:v>6.51</c:v>
                </c:pt>
                <c:pt idx="3">
                  <c:v>4.3</c:v>
                </c:pt>
                <c:pt idx="4">
                  <c:v>-2.5099999999999998</c:v>
                </c:pt>
              </c:numCache>
            </c:numRef>
          </c:val>
          <c:smooth val="0"/>
          <c:extLst>
            <c:ext xmlns:c16="http://schemas.microsoft.com/office/drawing/2014/chart" uri="{C3380CC4-5D6E-409C-BE32-E72D297353CC}">
              <c16:uniqueId val="{00000002-79B2-4B27-9BC6-60DCFCC90BD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0.27</c:v>
                </c:pt>
                <c:pt idx="2">
                  <c:v>#N/A</c:v>
                </c:pt>
                <c:pt idx="3">
                  <c:v>0.02</c:v>
                </c:pt>
                <c:pt idx="4">
                  <c:v>#N/A</c:v>
                </c:pt>
                <c:pt idx="5">
                  <c:v>0.01</c:v>
                </c:pt>
                <c:pt idx="6">
                  <c:v>#N/A</c:v>
                </c:pt>
                <c:pt idx="7">
                  <c:v>0.01</c:v>
                </c:pt>
                <c:pt idx="8">
                  <c:v>#N/A</c:v>
                </c:pt>
                <c:pt idx="9">
                  <c:v>0</c:v>
                </c:pt>
              </c:numCache>
            </c:numRef>
          </c:val>
          <c:extLst>
            <c:ext xmlns:c16="http://schemas.microsoft.com/office/drawing/2014/chart" uri="{C3380CC4-5D6E-409C-BE32-E72D297353CC}">
              <c16:uniqueId val="{00000000-9F21-463C-841B-8A224123CF0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F21-463C-841B-8A224123CF07}"/>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0.01</c:v>
                </c:pt>
                <c:pt idx="8">
                  <c:v>#N/A</c:v>
                </c:pt>
                <c:pt idx="9">
                  <c:v>0.04</c:v>
                </c:pt>
              </c:numCache>
            </c:numRef>
          </c:val>
          <c:extLst>
            <c:ext xmlns:c16="http://schemas.microsoft.com/office/drawing/2014/chart" uri="{C3380CC4-5D6E-409C-BE32-E72D297353CC}">
              <c16:uniqueId val="{00000002-9F21-463C-841B-8A224123CF07}"/>
            </c:ext>
          </c:extLst>
        </c:ser>
        <c:ser>
          <c:idx val="3"/>
          <c:order val="3"/>
          <c:tx>
            <c:strRef>
              <c:f>データシート!$A$30</c:f>
              <c:strCache>
                <c:ptCount val="1"/>
                <c:pt idx="0">
                  <c:v>簡易水道事業会計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#N/A</c:v>
                </c:pt>
                <c:pt idx="3">
                  <c:v>0</c:v>
                </c:pt>
                <c:pt idx="4">
                  <c:v>#N/A</c:v>
                </c:pt>
                <c:pt idx="5">
                  <c:v>0.01</c:v>
                </c:pt>
                <c:pt idx="6">
                  <c:v>#N/A</c:v>
                </c:pt>
                <c:pt idx="7">
                  <c:v>0.03</c:v>
                </c:pt>
                <c:pt idx="8">
                  <c:v>#N/A</c:v>
                </c:pt>
                <c:pt idx="9">
                  <c:v>7.0000000000000007E-2</c:v>
                </c:pt>
              </c:numCache>
            </c:numRef>
          </c:val>
          <c:extLst>
            <c:ext xmlns:c16="http://schemas.microsoft.com/office/drawing/2014/chart" uri="{C3380CC4-5D6E-409C-BE32-E72D297353CC}">
              <c16:uniqueId val="{00000003-9F21-463C-841B-8A224123CF07}"/>
            </c:ext>
          </c:extLst>
        </c:ser>
        <c:ser>
          <c:idx val="4"/>
          <c:order val="4"/>
          <c:tx>
            <c:strRef>
              <c:f>データシート!$A$31</c:f>
              <c:strCache>
                <c:ptCount val="1"/>
                <c:pt idx="0">
                  <c:v>合併浄化槽事業特別会計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0.15</c:v>
                </c:pt>
              </c:numCache>
            </c:numRef>
          </c:val>
          <c:extLst>
            <c:ext xmlns:c16="http://schemas.microsoft.com/office/drawing/2014/chart" uri="{C3380CC4-5D6E-409C-BE32-E72D297353CC}">
              <c16:uniqueId val="{00000004-9F21-463C-841B-8A224123CF07}"/>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0.56000000000000005</c:v>
                </c:pt>
                <c:pt idx="2">
                  <c:v>#N/A</c:v>
                </c:pt>
                <c:pt idx="3">
                  <c:v>0.46</c:v>
                </c:pt>
                <c:pt idx="4">
                  <c:v>#N/A</c:v>
                </c:pt>
                <c:pt idx="5">
                  <c:v>0.35</c:v>
                </c:pt>
                <c:pt idx="6">
                  <c:v>#N/A</c:v>
                </c:pt>
                <c:pt idx="7">
                  <c:v>0.08</c:v>
                </c:pt>
                <c:pt idx="8">
                  <c:v>#N/A</c:v>
                </c:pt>
                <c:pt idx="9">
                  <c:v>0.45</c:v>
                </c:pt>
              </c:numCache>
            </c:numRef>
          </c:val>
          <c:extLst>
            <c:ext xmlns:c16="http://schemas.microsoft.com/office/drawing/2014/chart" uri="{C3380CC4-5D6E-409C-BE32-E72D297353CC}">
              <c16:uniqueId val="{00000005-9F21-463C-841B-8A224123CF07}"/>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0.66</c:v>
                </c:pt>
                <c:pt idx="2">
                  <c:v>#N/A</c:v>
                </c:pt>
                <c:pt idx="3">
                  <c:v>0.4</c:v>
                </c:pt>
                <c:pt idx="4">
                  <c:v>#N/A</c:v>
                </c:pt>
                <c:pt idx="5">
                  <c:v>0.5</c:v>
                </c:pt>
                <c:pt idx="6">
                  <c:v>#N/A</c:v>
                </c:pt>
                <c:pt idx="7">
                  <c:v>0.61</c:v>
                </c:pt>
                <c:pt idx="8">
                  <c:v>#N/A</c:v>
                </c:pt>
                <c:pt idx="9">
                  <c:v>0.53</c:v>
                </c:pt>
              </c:numCache>
            </c:numRef>
          </c:val>
          <c:extLst>
            <c:ext xmlns:c16="http://schemas.microsoft.com/office/drawing/2014/chart" uri="{C3380CC4-5D6E-409C-BE32-E72D297353CC}">
              <c16:uniqueId val="{00000006-9F21-463C-841B-8A224123CF07}"/>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0</c:v>
                </c:pt>
                <c:pt idx="1">
                  <c:v>0</c:v>
                </c:pt>
                <c:pt idx="2">
                  <c:v>#N/A</c:v>
                </c:pt>
                <c:pt idx="3">
                  <c:v>1.36</c:v>
                </c:pt>
                <c:pt idx="4">
                  <c:v>#N/A</c:v>
                </c:pt>
                <c:pt idx="5">
                  <c:v>1.25</c:v>
                </c:pt>
                <c:pt idx="6">
                  <c:v>#N/A</c:v>
                </c:pt>
                <c:pt idx="7">
                  <c:v>1.43</c:v>
                </c:pt>
                <c:pt idx="8">
                  <c:v>#N/A</c:v>
                </c:pt>
                <c:pt idx="9">
                  <c:v>3.24</c:v>
                </c:pt>
              </c:numCache>
            </c:numRef>
          </c:val>
          <c:extLst>
            <c:ext xmlns:c16="http://schemas.microsoft.com/office/drawing/2014/chart" uri="{C3380CC4-5D6E-409C-BE32-E72D297353CC}">
              <c16:uniqueId val="{00000007-9F21-463C-841B-8A224123CF07}"/>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6.33</c:v>
                </c:pt>
                <c:pt idx="2">
                  <c:v>#N/A</c:v>
                </c:pt>
                <c:pt idx="3">
                  <c:v>6.97</c:v>
                </c:pt>
                <c:pt idx="4">
                  <c:v>#N/A</c:v>
                </c:pt>
                <c:pt idx="5">
                  <c:v>6.87</c:v>
                </c:pt>
                <c:pt idx="6">
                  <c:v>#N/A</c:v>
                </c:pt>
                <c:pt idx="7">
                  <c:v>7.68</c:v>
                </c:pt>
                <c:pt idx="8">
                  <c:v>#N/A</c:v>
                </c:pt>
                <c:pt idx="9">
                  <c:v>7.33</c:v>
                </c:pt>
              </c:numCache>
            </c:numRef>
          </c:val>
          <c:extLst>
            <c:ext xmlns:c16="http://schemas.microsoft.com/office/drawing/2014/chart" uri="{C3380CC4-5D6E-409C-BE32-E72D297353CC}">
              <c16:uniqueId val="{00000008-9F21-463C-841B-8A224123CF07}"/>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4.21</c:v>
                </c:pt>
                <c:pt idx="2">
                  <c:v>#N/A</c:v>
                </c:pt>
                <c:pt idx="3">
                  <c:v>8.4499999999999993</c:v>
                </c:pt>
                <c:pt idx="4">
                  <c:v>#N/A</c:v>
                </c:pt>
                <c:pt idx="5">
                  <c:v>9.7100000000000009</c:v>
                </c:pt>
                <c:pt idx="6">
                  <c:v>#N/A</c:v>
                </c:pt>
                <c:pt idx="7">
                  <c:v>10.08</c:v>
                </c:pt>
                <c:pt idx="8">
                  <c:v>#N/A</c:v>
                </c:pt>
                <c:pt idx="9">
                  <c:v>9.36</c:v>
                </c:pt>
              </c:numCache>
            </c:numRef>
          </c:val>
          <c:extLst>
            <c:ext xmlns:c16="http://schemas.microsoft.com/office/drawing/2014/chart" uri="{C3380CC4-5D6E-409C-BE32-E72D297353CC}">
              <c16:uniqueId val="{00000009-9F21-463C-841B-8A224123CF0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3108</c:v>
                </c:pt>
                <c:pt idx="5">
                  <c:v>3107</c:v>
                </c:pt>
                <c:pt idx="8">
                  <c:v>2998</c:v>
                </c:pt>
                <c:pt idx="11">
                  <c:v>2886</c:v>
                </c:pt>
                <c:pt idx="14">
                  <c:v>2772</c:v>
                </c:pt>
              </c:numCache>
            </c:numRef>
          </c:val>
          <c:extLst>
            <c:ext xmlns:c16="http://schemas.microsoft.com/office/drawing/2014/chart" uri="{C3380CC4-5D6E-409C-BE32-E72D297353CC}">
              <c16:uniqueId val="{00000000-FD18-47CC-B340-018EE841D25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D18-47CC-B340-018EE841D25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3</c:v>
                </c:pt>
                <c:pt idx="3">
                  <c:v>1</c:v>
                </c:pt>
                <c:pt idx="6">
                  <c:v>0</c:v>
                </c:pt>
                <c:pt idx="9">
                  <c:v>0</c:v>
                </c:pt>
                <c:pt idx="12">
                  <c:v>0</c:v>
                </c:pt>
              </c:numCache>
            </c:numRef>
          </c:val>
          <c:extLst>
            <c:ext xmlns:c16="http://schemas.microsoft.com/office/drawing/2014/chart" uri="{C3380CC4-5D6E-409C-BE32-E72D297353CC}">
              <c16:uniqueId val="{00000002-FD18-47CC-B340-018EE841D25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108</c:v>
                </c:pt>
                <c:pt idx="3">
                  <c:v>99</c:v>
                </c:pt>
                <c:pt idx="6">
                  <c:v>108</c:v>
                </c:pt>
                <c:pt idx="9">
                  <c:v>122</c:v>
                </c:pt>
                <c:pt idx="12">
                  <c:v>122</c:v>
                </c:pt>
              </c:numCache>
            </c:numRef>
          </c:val>
          <c:extLst>
            <c:ext xmlns:c16="http://schemas.microsoft.com/office/drawing/2014/chart" uri="{C3380CC4-5D6E-409C-BE32-E72D297353CC}">
              <c16:uniqueId val="{00000003-FD18-47CC-B340-018EE841D25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1065</c:v>
                </c:pt>
                <c:pt idx="3">
                  <c:v>887</c:v>
                </c:pt>
                <c:pt idx="6">
                  <c:v>906</c:v>
                </c:pt>
                <c:pt idx="9">
                  <c:v>887</c:v>
                </c:pt>
                <c:pt idx="12">
                  <c:v>883</c:v>
                </c:pt>
              </c:numCache>
            </c:numRef>
          </c:val>
          <c:extLst>
            <c:ext xmlns:c16="http://schemas.microsoft.com/office/drawing/2014/chart" uri="{C3380CC4-5D6E-409C-BE32-E72D297353CC}">
              <c16:uniqueId val="{00000004-FD18-47CC-B340-018EE841D25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D18-47CC-B340-018EE841D25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D18-47CC-B340-018EE841D25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2959</c:v>
                </c:pt>
                <c:pt idx="3">
                  <c:v>2928</c:v>
                </c:pt>
                <c:pt idx="6">
                  <c:v>2751</c:v>
                </c:pt>
                <c:pt idx="9">
                  <c:v>2663</c:v>
                </c:pt>
                <c:pt idx="12">
                  <c:v>2595</c:v>
                </c:pt>
              </c:numCache>
            </c:numRef>
          </c:val>
          <c:extLst>
            <c:ext xmlns:c16="http://schemas.microsoft.com/office/drawing/2014/chart" uri="{C3380CC4-5D6E-409C-BE32-E72D297353CC}">
              <c16:uniqueId val="{00000007-FD18-47CC-B340-018EE841D25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1027</c:v>
                </c:pt>
                <c:pt idx="2">
                  <c:v>#N/A</c:v>
                </c:pt>
                <c:pt idx="3">
                  <c:v>#N/A</c:v>
                </c:pt>
                <c:pt idx="4">
                  <c:v>808</c:v>
                </c:pt>
                <c:pt idx="5">
                  <c:v>#N/A</c:v>
                </c:pt>
                <c:pt idx="6">
                  <c:v>#N/A</c:v>
                </c:pt>
                <c:pt idx="7">
                  <c:v>767</c:v>
                </c:pt>
                <c:pt idx="8">
                  <c:v>#N/A</c:v>
                </c:pt>
                <c:pt idx="9">
                  <c:v>#N/A</c:v>
                </c:pt>
                <c:pt idx="10">
                  <c:v>786</c:v>
                </c:pt>
                <c:pt idx="11">
                  <c:v>#N/A</c:v>
                </c:pt>
                <c:pt idx="12">
                  <c:v>#N/A</c:v>
                </c:pt>
                <c:pt idx="13">
                  <c:v>828</c:v>
                </c:pt>
                <c:pt idx="14">
                  <c:v>#N/A</c:v>
                </c:pt>
              </c:numCache>
            </c:numRef>
          </c:val>
          <c:smooth val="0"/>
          <c:extLst>
            <c:ext xmlns:c16="http://schemas.microsoft.com/office/drawing/2014/chart" uri="{C3380CC4-5D6E-409C-BE32-E72D297353CC}">
              <c16:uniqueId val="{00000008-FD18-47CC-B340-018EE841D25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29940</c:v>
                </c:pt>
                <c:pt idx="5">
                  <c:v>28970</c:v>
                </c:pt>
                <c:pt idx="8">
                  <c:v>27449</c:v>
                </c:pt>
                <c:pt idx="11">
                  <c:v>26107</c:v>
                </c:pt>
                <c:pt idx="14">
                  <c:v>24345</c:v>
                </c:pt>
              </c:numCache>
            </c:numRef>
          </c:val>
          <c:extLst>
            <c:ext xmlns:c16="http://schemas.microsoft.com/office/drawing/2014/chart" uri="{C3380CC4-5D6E-409C-BE32-E72D297353CC}">
              <c16:uniqueId val="{00000000-B915-420F-8A79-C2D8D5706F5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78</c:v>
                </c:pt>
                <c:pt idx="5">
                  <c:v>53</c:v>
                </c:pt>
                <c:pt idx="8">
                  <c:v>26</c:v>
                </c:pt>
                <c:pt idx="11">
                  <c:v>8</c:v>
                </c:pt>
                <c:pt idx="14">
                  <c:v>0</c:v>
                </c:pt>
              </c:numCache>
            </c:numRef>
          </c:val>
          <c:extLst>
            <c:ext xmlns:c16="http://schemas.microsoft.com/office/drawing/2014/chart" uri="{C3380CC4-5D6E-409C-BE32-E72D297353CC}">
              <c16:uniqueId val="{00000001-B915-420F-8A79-C2D8D5706F5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9759</c:v>
                </c:pt>
                <c:pt idx="5">
                  <c:v>9042</c:v>
                </c:pt>
                <c:pt idx="8">
                  <c:v>10493</c:v>
                </c:pt>
                <c:pt idx="11">
                  <c:v>11320</c:v>
                </c:pt>
                <c:pt idx="14">
                  <c:v>11256</c:v>
                </c:pt>
              </c:numCache>
            </c:numRef>
          </c:val>
          <c:extLst>
            <c:ext xmlns:c16="http://schemas.microsoft.com/office/drawing/2014/chart" uri="{C3380CC4-5D6E-409C-BE32-E72D297353CC}">
              <c16:uniqueId val="{00000002-B915-420F-8A79-C2D8D5706F5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915-420F-8A79-C2D8D5706F5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915-420F-8A79-C2D8D5706F5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915-420F-8A79-C2D8D5706F5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1276</c:v>
                </c:pt>
                <c:pt idx="3">
                  <c:v>1125</c:v>
                </c:pt>
                <c:pt idx="6">
                  <c:v>1215</c:v>
                </c:pt>
                <c:pt idx="9">
                  <c:v>1214</c:v>
                </c:pt>
                <c:pt idx="12">
                  <c:v>1110</c:v>
                </c:pt>
              </c:numCache>
            </c:numRef>
          </c:val>
          <c:extLst>
            <c:ext xmlns:c16="http://schemas.microsoft.com/office/drawing/2014/chart" uri="{C3380CC4-5D6E-409C-BE32-E72D297353CC}">
              <c16:uniqueId val="{00000006-B915-420F-8A79-C2D8D5706F5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1246</c:v>
                </c:pt>
                <c:pt idx="3">
                  <c:v>1098</c:v>
                </c:pt>
                <c:pt idx="6">
                  <c:v>974</c:v>
                </c:pt>
                <c:pt idx="9">
                  <c:v>891</c:v>
                </c:pt>
                <c:pt idx="12">
                  <c:v>1084</c:v>
                </c:pt>
              </c:numCache>
            </c:numRef>
          </c:val>
          <c:extLst>
            <c:ext xmlns:c16="http://schemas.microsoft.com/office/drawing/2014/chart" uri="{C3380CC4-5D6E-409C-BE32-E72D297353CC}">
              <c16:uniqueId val="{00000007-B915-420F-8A79-C2D8D5706F5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11368</c:v>
                </c:pt>
                <c:pt idx="3">
                  <c:v>10079</c:v>
                </c:pt>
                <c:pt idx="6">
                  <c:v>9295</c:v>
                </c:pt>
                <c:pt idx="9">
                  <c:v>8373</c:v>
                </c:pt>
                <c:pt idx="12">
                  <c:v>8428</c:v>
                </c:pt>
              </c:numCache>
            </c:numRef>
          </c:val>
          <c:extLst>
            <c:ext xmlns:c16="http://schemas.microsoft.com/office/drawing/2014/chart" uri="{C3380CC4-5D6E-409C-BE32-E72D297353CC}">
              <c16:uniqueId val="{00000008-B915-420F-8A79-C2D8D5706F5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B915-420F-8A79-C2D8D5706F5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23029</c:v>
                </c:pt>
                <c:pt idx="3">
                  <c:v>22261</c:v>
                </c:pt>
                <c:pt idx="6">
                  <c:v>22554</c:v>
                </c:pt>
                <c:pt idx="9">
                  <c:v>21573</c:v>
                </c:pt>
                <c:pt idx="12">
                  <c:v>21366</c:v>
                </c:pt>
              </c:numCache>
            </c:numRef>
          </c:val>
          <c:extLst>
            <c:ext xmlns:c16="http://schemas.microsoft.com/office/drawing/2014/chart" uri="{C3380CC4-5D6E-409C-BE32-E72D297353CC}">
              <c16:uniqueId val="{0000000A-B915-420F-8A79-C2D8D5706F5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B915-420F-8A79-C2D8D5706F5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4480</c:v>
                </c:pt>
                <c:pt idx="1">
                  <c:v>5212</c:v>
                </c:pt>
                <c:pt idx="2">
                  <c:v>4847</c:v>
                </c:pt>
              </c:numCache>
            </c:numRef>
          </c:val>
          <c:extLst>
            <c:ext xmlns:c16="http://schemas.microsoft.com/office/drawing/2014/chart" uri="{C3380CC4-5D6E-409C-BE32-E72D297353CC}">
              <c16:uniqueId val="{00000000-854B-4A5D-8DE3-46A71FF18DE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497</c:v>
                </c:pt>
                <c:pt idx="1">
                  <c:v>497</c:v>
                </c:pt>
                <c:pt idx="2">
                  <c:v>585</c:v>
                </c:pt>
              </c:numCache>
            </c:numRef>
          </c:val>
          <c:extLst>
            <c:ext xmlns:c16="http://schemas.microsoft.com/office/drawing/2014/chart" uri="{C3380CC4-5D6E-409C-BE32-E72D297353CC}">
              <c16:uniqueId val="{00000001-854B-4A5D-8DE3-46A71FF18DE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4949</c:v>
                </c:pt>
                <c:pt idx="1">
                  <c:v>4962</c:v>
                </c:pt>
                <c:pt idx="2">
                  <c:v>5429</c:v>
                </c:pt>
              </c:numCache>
            </c:numRef>
          </c:val>
          <c:extLst>
            <c:ext xmlns:c16="http://schemas.microsoft.com/office/drawing/2014/chart" uri="{C3380CC4-5D6E-409C-BE32-E72D297353CC}">
              <c16:uniqueId val="{00000002-854B-4A5D-8DE3-46A71FF18DE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{61726B96-3D39-4407-B135-2E0F5A3DB93E}</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D71D-4A57-8BA2-47391952B1C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{185EB60D-984B-4699-8577-3A0CC4B46B7C}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71D-4A57-8BA2-47391952B1C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{1B5539F7-CB3A-4F7F-A821-8D9472402B85}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71D-4A57-8BA2-47391952B1C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{53BDE69A-DBFC-4F11-999A-A5747E15422F}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71D-4A57-8BA2-47391952B1C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{92E75949-6EC5-4461-9543-6429598EDF98}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71D-4A57-8BA2-47391952B1CD}"/>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{96FD784B-B544-4A8D-BA1E-433D897D5751}</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D71D-4A57-8BA2-47391952B1CD}"/>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{541B3846-C84B-4CFA-88B8-7F1037E02E27}</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D71D-4A57-8BA2-47391952B1CD}"/>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{9EB3F571-D648-48B6-AA9F-9BD20E29A55E}</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D71D-4A57-8BA2-47391952B1CD}"/>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{D499ED67-7016-4F5B-8493-DC7AD7E58595}</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D71D-4A57-8BA2-47391952B1C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64.5</c:v>
                </c:pt>
                <c:pt idx="8">
                  <c:v>66.099999999999994</c:v>
                </c:pt>
                <c:pt idx="16">
                  <c:v>67</c:v>
                </c:pt>
                <c:pt idx="24">
                  <c:v>68.2</c:v>
                </c:pt>
                <c:pt idx="32">
                  <c:v>68.2</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D71D-4A57-8BA2-47391952B1C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{AA7F5366-EE60-4FF1-AEC2-66F562F9AB65}</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D71D-4A57-8BA2-47391952B1C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{81E41F93-DFC6-46D8-9566-2574D30282EC}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71D-4A57-8BA2-47391952B1C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{D0C6B483-D01D-46D1-9844-8B5B50067F82}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71D-4A57-8BA2-47391952B1C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{D5FC0C84-30B5-465C-9D4B-8DEB38F50E29}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71D-4A57-8BA2-47391952B1C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{BFDCE92D-D88E-4822-817A-F76F54648072}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71D-4A57-8BA2-47391952B1CD}"/>
                </c:ext>
              </c:extLst>
            </c:dLbl>
            <c:dLbl>
              <c:idx val="8"/>
              <c:layout/>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{71D890B5-AD2C-4586-800D-0BC1B58BC9A3}</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D71D-4A57-8BA2-47391952B1CD}"/>
                </c:ext>
              </c:extLst>
            </c:dLbl>
            <c:dLbl>
              <c:idx val="16"/>
              <c:layout/>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{DF43C801-3162-464F-B09B-145F2DC37D70}</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D71D-4A57-8BA2-47391952B1CD}"/>
                </c:ext>
              </c:extLst>
            </c:dLbl>
            <c:dLbl>
              <c:idx val="24"/>
              <c:layout/>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{0E6E84FE-4BFA-40B7-8CE6-8E107C1E2CF8}</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D71D-4A57-8BA2-47391952B1CD}"/>
                </c:ext>
              </c:extLst>
            </c:dLbl>
            <c:dLbl>
              <c:idx val="32"/>
              <c:layout/>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{5EAC53DE-F92D-4A12-8D61-923ED53D528F}</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D71D-4A57-8BA2-47391952B1C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61.5</c:v>
                </c:pt>
                <c:pt idx="8">
                  <c:v>63</c:v>
                </c:pt>
                <c:pt idx="16">
                  <c:v>63.7</c:v>
                </c:pt>
                <c:pt idx="24">
                  <c:v>64.099999999999994</c:v>
                </c:pt>
                <c:pt idx="32">
                  <c:v>64.599999999999994</c:v>
                </c:pt>
              </c:numCache>
            </c:numRef>
          </c:xVal>
          <c:yVal>
            <c:numRef>
              <c:f>公会計指標分析・財政指標組合せ分析表!$BP$55:$DC$55</c:f>
              <c:numCache>
                <c:formatCode>#,##0.0;"▲ "#,##0.0</c:formatCode>
                <c:ptCount val="40"/>
                <c:pt idx="0">
                  <c:v>22.1</c:v>
                </c:pt>
                <c:pt idx="8">
                  <c:v>20.399999999999999</c:v>
                </c:pt>
                <c:pt idx="16">
                  <c:v>11.2</c:v>
                </c:pt>
                <c:pt idx="24">
                  <c:v>4.5999999999999996</c:v>
                </c:pt>
                <c:pt idx="32">
                  <c:v>4.2</c:v>
                </c:pt>
              </c:numCache>
            </c:numRef>
          </c:yVal>
          <c:smooth val="0"/>
          <c:extLst>
            <c:ext xmlns:c16="http://schemas.microsoft.com/office/drawing/2014/chart" uri="{C3380CC4-5D6E-409C-BE32-E72D297353CC}">
              <c16:uniqueId val="{00000013-D71D-4A57-8BA2-47391952B1CD}"/>
            </c:ext>
          </c:extLst>
        </c:ser>
        <c:dLbls>
          <c:showLegendKey val="0"/>
          <c:showVal val="1"/>
          <c:showCatName val="0"/>
          <c:showSerName val="0"/>
          <c:showPercent val="0"/>
          <c:showBubbleSize val="0"/>
        </c:dLbls>
        <c:axId val="46179840"/>
        <c:axId val="46181760"/>
      </c:scatterChart>
      <c:valAx>
        <c:axId val="46179840"/>
        <c:scaling>
          <c:orientation val="maxMin"/>
          <c:max val="65"/>
          <c:min val="61"/>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{704DB3BB-78F8-48EA-8D8A-6853106BD35F}</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6751-4E2F-A9FB-917C7037B14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{01BA49F2-6685-4CF3-B173-F8B705DD8F84}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751-4E2F-A9FB-917C7037B14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{D09949B8-B2D4-4AA2-AEE3-A72D85D6CCE0}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751-4E2F-A9FB-917C7037B14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{B94639BA-7210-46F5-969D-F34B47AB094A}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751-4E2F-A9FB-917C7037B14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{4269C202-3C87-4A5A-A8C2-96614C1B0BA0}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751-4E2F-A9FB-917C7037B141}"/>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{02711CBD-1B48-4F9C-BE25-12ACA7C62391}</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6751-4E2F-A9FB-917C7037B141}"/>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{41E76F2D-AF5E-4DB5-BBE1-969E7A83C2E6}</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6751-4E2F-A9FB-917C7037B141}"/>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{350DA346-FD1A-4FD0-9CA6-D44B79C19F59}</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6751-4E2F-A9FB-917C7037B141}"/>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{9D214802-9DA4-46DE-AC64-2343346E57FC}</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6751-4E2F-A9FB-917C7037B14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7.6</c:v>
                </c:pt>
                <c:pt idx="8">
                  <c:v>6.8</c:v>
                </c:pt>
                <c:pt idx="16">
                  <c:v>6.1</c:v>
                </c:pt>
                <c:pt idx="24">
                  <c:v>5.3</c:v>
                </c:pt>
                <c:pt idx="32">
                  <c:v>5.2</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6751-4E2F-A9FB-917C7037B14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{487853AA-7AA0-435B-8547-FFDDE82E1A69}</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6751-4E2F-A9FB-917C7037B14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{3F0A50D0-93DB-456B-834F-586A934CDD19}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751-4E2F-A9FB-917C7037B14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{D10E044C-9DBC-4F47-90C7-125471D12B69}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751-4E2F-A9FB-917C7037B14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{8B85CEFD-67CE-45CD-A935-3BD309C2A065}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751-4E2F-A9FB-917C7037B14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{CA1C4269-BD96-4826-9EDB-321DC42DA04D}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751-4E2F-A9FB-917C7037B141}"/>
                </c:ext>
              </c:extLst>
            </c:dLbl>
            <c:dLbl>
              <c:idx val="8"/>
              <c:layout/>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{986E8D69-2173-4F7B-BF8D-7184E8B83945}</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6751-4E2F-A9FB-917C7037B141}"/>
                </c:ext>
              </c:extLst>
            </c:dLbl>
            <c:dLbl>
              <c:idx val="16"/>
              <c:layout/>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{AB0C1166-0E79-4FD2-8C44-504B93E3FF74}</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6751-4E2F-A9FB-917C7037B141}"/>
                </c:ext>
              </c:extLst>
            </c:dLbl>
            <c:dLbl>
              <c:idx val="24"/>
              <c:layout>
                <c:manualLayout>
                  <c:x val="-4.4905057365901176E-2"/>
                  <c:y val="-6.2416647087793951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{52CABCFA-283A-495F-AA49-F51AEF4D6D47}</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6751-4E2F-A9FB-917C7037B141}"/>
                </c:ext>
              </c:extLst>
            </c:dLbl>
            <c:dLbl>
              <c:idx val="32"/>
              <c:layout>
                <c:manualLayout>
                  <c:x val="-1.8235628084249993E-2"/>
                  <c:y val="-6.2416647087793951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{9DE14A01-499F-4F96-B81D-9F3EBDC96321}</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6751-4E2F-A9FB-917C7037B14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6.3</c:v>
                </c:pt>
                <c:pt idx="8">
                  <c:v>6.2</c:v>
                </c:pt>
                <c:pt idx="16">
                  <c:v>5.7</c:v>
                </c:pt>
                <c:pt idx="24">
                  <c:v>5.8</c:v>
                </c:pt>
                <c:pt idx="32">
                  <c:v>5.8</c:v>
                </c:pt>
              </c:numCache>
            </c:numRef>
          </c:xVal>
          <c:yVal>
            <c:numRef>
              <c:f>公会計指標分析・財政指標組合せ分析表!$BP$77:$DC$77</c:f>
              <c:numCache>
                <c:formatCode>#,##0.0;"▲ "#,##0.0</c:formatCode>
                <c:ptCount val="40"/>
                <c:pt idx="0">
                  <c:v>22.1</c:v>
                </c:pt>
                <c:pt idx="8">
                  <c:v>20.399999999999999</c:v>
                </c:pt>
                <c:pt idx="16">
                  <c:v>11.2</c:v>
                </c:pt>
                <c:pt idx="24">
                  <c:v>4.5999999999999996</c:v>
                </c:pt>
                <c:pt idx="32">
                  <c:v>4.2</c:v>
                </c:pt>
              </c:numCache>
            </c:numRef>
          </c:yVal>
          <c:smooth val="0"/>
          <c:extLst>
            <c:ext xmlns:c16="http://schemas.microsoft.com/office/drawing/2014/chart" uri="{C3380CC4-5D6E-409C-BE32-E72D297353CC}">
              <c16:uniqueId val="{00000013-6751-4E2F-A9FB-917C7037B141}"/>
            </c:ext>
          </c:extLst>
        </c:ser>
        <c:dLbls>
          <c:showLegendKey val="0"/>
          <c:showVal val="1"/>
          <c:showCatName val="0"/>
          <c:showSerName val="0"/>
          <c:showPercent val="0"/>
          <c:showBubbleSize val="0"/>
        </c:dLbls>
        <c:axId val="84219776"/>
        <c:axId val="84234240"/>
      </c:scatterChart>
      <c:valAx>
        <c:axId val="84219776"/>
        <c:scaling>
          <c:orientation val="maxMin"/>
          <c:max val="6.3999999999999995"/>
          <c:min val="5.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山梨県甲斐市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元利償還金について、原則として起債償還額を上回る地方債の借り入れを行わないことで、前年度比</a:t>
          </a:r>
          <a:r>
            <a:rPr kumimoji="1" lang="en-US" altLang="ja-JP" sz="1400">
              <a:latin typeface="ＭＳ ゴシック" pitchFamily="49" charset="-128"/>
              <a:ea typeface="ＭＳ ゴシック" pitchFamily="49" charset="-128"/>
            </a:rPr>
            <a:t>68</a:t>
          </a:r>
          <a:r>
            <a:rPr kumimoji="1" lang="ja-JP" altLang="en-US" sz="1400">
              <a:latin typeface="ＭＳ ゴシック" pitchFamily="49" charset="-128"/>
              <a:ea typeface="ＭＳ ゴシック" pitchFamily="49" charset="-128"/>
            </a:rPr>
            <a:t>百万円の減額となった。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算入公債費等について、元利償還金の減及び交付税措置率の高い臨時財政対策債や合併特例債等の償還完了に伴い、前年度比</a:t>
          </a:r>
          <a:r>
            <a:rPr kumimoji="1" lang="en-US" altLang="ja-JP" sz="1400">
              <a:latin typeface="ＭＳ ゴシック" pitchFamily="49" charset="-128"/>
              <a:ea typeface="ＭＳ ゴシック" pitchFamily="49" charset="-128"/>
            </a:rPr>
            <a:t>114</a:t>
          </a:r>
          <a:r>
            <a:rPr kumimoji="1" lang="ja-JP" altLang="en-US" sz="1400">
              <a:latin typeface="ＭＳ ゴシック" pitchFamily="49" charset="-128"/>
              <a:ea typeface="ＭＳ ゴシック" pitchFamily="49" charset="-128"/>
            </a:rPr>
            <a:t>百万円の減額となった。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今後は、合併特例債の発行期間が満了すると共に、公共施設の更新及び（仮称）篠原地区公園の整備等、大規模な事業を予定しているため、国庫補助金等の確保及びより有利な地方債の活用を図る。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市場公募債は発行しておらず、全ての地方債を定時償還方式にて借入しており、満期一括償還地方債は利用していない。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山梨県甲斐市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について、山梨西部広域環境組合における新ごみ処理施設建設に伴い、組合等負担等見込額が増となったが、過年度の既発債に係る償還終了に伴い、一般会計等に係る地方債現在高が減となったため、前年度比</a:t>
          </a:r>
          <a:r>
            <a:rPr kumimoji="1" lang="en-US" altLang="ja-JP" sz="1400">
              <a:latin typeface="ＭＳ ゴシック" pitchFamily="49" charset="-128"/>
              <a:ea typeface="ＭＳ ゴシック" pitchFamily="49" charset="-128"/>
            </a:rPr>
            <a:t>63</a:t>
          </a:r>
          <a:r>
            <a:rPr kumimoji="1" lang="ja-JP" altLang="en-US" sz="1400">
              <a:latin typeface="ＭＳ ゴシック" pitchFamily="49" charset="-128"/>
              <a:ea typeface="ＭＳ ゴシック" pitchFamily="49" charset="-128"/>
            </a:rPr>
            <a:t>百万円の減額となった。</a:t>
          </a:r>
        </a:p>
        <a:p>
          <a:r>
            <a:rPr kumimoji="1" lang="ja-JP" altLang="en-US" sz="1400">
              <a:latin typeface="ＭＳ ゴシック" pitchFamily="49" charset="-128"/>
              <a:ea typeface="ＭＳ ゴシック" pitchFamily="49" charset="-128"/>
            </a:rPr>
            <a:t>　充当可能財源等について、元利償還金の減及び交付税措置率の高い臨時財政対策債や合併特例債等の償還完了に伴い、前年度比</a:t>
          </a:r>
          <a:r>
            <a:rPr kumimoji="1" lang="en-US" altLang="ja-JP" sz="1400">
              <a:latin typeface="ＭＳ ゴシック" pitchFamily="49" charset="-128"/>
              <a:ea typeface="ＭＳ ゴシック" pitchFamily="49" charset="-128"/>
            </a:rPr>
            <a:t>1,834</a:t>
          </a:r>
          <a:r>
            <a:rPr kumimoji="1" lang="ja-JP" altLang="en-US" sz="1400">
              <a:latin typeface="ＭＳ ゴシック" pitchFamily="49" charset="-128"/>
              <a:ea typeface="ＭＳ ゴシック" pitchFamily="49" charset="-128"/>
            </a:rPr>
            <a:t>百万円の減額となった。</a:t>
          </a:r>
        </a:p>
        <a:p>
          <a:r>
            <a:rPr kumimoji="1" lang="ja-JP" altLang="en-US" sz="1400">
              <a:latin typeface="ＭＳ ゴシック" pitchFamily="49" charset="-128"/>
              <a:ea typeface="ＭＳ ゴシック" pitchFamily="49" charset="-128"/>
            </a:rPr>
            <a:t>　将来負担比率の分子について、マイナスを維持しているが、今後は、合併特例債の発行期間が満了すると共に、公共施設の更新及び（仮称）篠原地区公園の整備等、大規模な事業を予定しているため、国庫補助金等の確保及びより有利な地方債の活用を図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山梨県甲斐市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前年度と比較して、基金残高合計は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百万円の増額となった。</a:t>
          </a:r>
        </a:p>
        <a:p>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原油価格・物価高や物価高騰対策として取崩を行ったため減となったものの、公共施設等整備基金については、公共施設の更新等に備えて積立を行ったこと及び減債基金については、臨時財政対策債償還基金費の積立を行ったこと等から、基金残高合計は増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財政調整基金については、長引く物価高、労務費の上昇、及び豪雨・地震等の大規模災害等不測の事態に対して有効に活用できるよう、原則、財政調整基金に依存しない当初予算編成を進めていく。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減債基金については、令和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年度及び令和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年度に積み立てた臨時財政対策債償還基金費分については、計画的に取崩を行うが、臨時財政対策債償還基金費分以外については、財政調整基金と同様に減債基金に依存しない財政運営を図る。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のうち、公共施設等整備基金及びまちづくり振興基金については、今後、公共施設等総合管理計画や学校施設長寿命化計画に基づく公共施設の更新及び（仮称）篠原地区公園の整備等を予定しており、基金を活用することが見込まれるため、計画的な積立や取崩を行う。</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まちづくり振興基金：緑豊かな自然環境と各地域の特性を活かしながら、ゆとりと快適さが享受できる質の高い居住環境と活力にあふれた都市機能を担うまちづくりを推進するための財源に充てる基金。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公共施設等整備基金：公共施設等整備の財源に充てる基金。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　　　：住民が主体となって行う福祉活動を活発化するための財源に充てる基金。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　　　：地域振興のための財源に充てる基金。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市営住宅事業基金　：市営住宅建設整備事業の推進を図るための財源に充てる基金。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まちづくり振興基金について、利子積立により、基金残高は前年度比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公共施設等整備基金について、公共施設等総合管理計画に基づき、今後の公共施設の更新等に係る財源に備えて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百万円の予算積立等を行ったため、基金残高は前年度比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地域福祉基金について、条例に基づく基金の額に達しているため積立なし及び取崩なしであることから、基金残高は前年度と同額となった。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地域振興基金について、利子積立を行っているが、基金残高は前年度と同額（百万円単位で四捨五入のため）となった。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市営住宅事業基金について、利子積立を行っているが、基金残高は前年度と同額（百万円単位で四捨五入のため）となった。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公共施設等総合管理計画や学校施設長寿命化計画に基づく公共施設の更新や、（仮称）篠原地区公園の整備等を予定しており、公共施設等整備基金及びまちづくり振興基金を活用することが見込まれるため、計画的な積立や取崩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決算剰余金等による積立を行ったものの、原油価格・物価高に対応するため及び物価高騰対策として商品券事業や事業者支援給付事業を実施するために取崩を行った結果、積立額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983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1,348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百万円となり、基金残高は前年度比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長引く物価高、労務費の上昇、及び豪雨・地震等の大規模災害等不測の事態に対して有効に活用できるよう、原則、財政調整基金に依存しない当初予算編成を進めていく。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年度に続いて、普通交付税に追加交付された臨時財政対策債償還基金費の積立等により、基金残高は前年度比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百万円の増額となった。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年度及び令和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年度に積み立てた臨時財政対策債償還基金費分については、計画的に取崩を行うが、臨時財政対策債償還基金費分以外については、財政調整基金と同様に減債基金に依存しない財政運営を図る。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山梨県甲斐市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76,514
75,115
71.95
35,845,211
33,882,820
1,691,185
18,043,350
21,366,118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[ 68.2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有形固定資産減価償却率は、全国平均及び山梨県平均を上回っており、増加傾向である。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施設の老朽化が進んでおり、公共施設等総合管理計画に基づく</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、必要な</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施設改修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や、利用状況に応じた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統合・廃止等による対応が課題である。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154305</xdr:rowOff>
    </xdr:from>
    <xdr:to>
      <xdr:col>23</xdr:col>
      <xdr:colOff>85090</xdr:colOff>
      <xdr:row>34</xdr:row>
      <xdr:rowOff>126154</xdr:rowOff>
    </xdr:to>
    <xdr:cxnSp macro="">
      <xdr:nvCxnSpPr>
        <xdr:cNvPr id="75" name="直線コネクタ 74"/>
        <xdr:cNvCxnSpPr/>
      </xdr:nvCxnSpPr>
      <xdr:spPr>
        <a:xfrm flipV="1">
          <a:off x="4760595" y="5212080"/>
          <a:ext cx="1270" cy="1514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129981</xdr:rowOff>
    </xdr:from>
    <xdr:ext cx="405111" cy="259045"/>
    <xdr:sp macro="" textlink="">
      <xdr:nvSpPr>
        <xdr:cNvPr id="76" name="有形固定資産減価償却率最小値テキスト"/>
        <xdr:cNvSpPr txBox="1"/>
      </xdr:nvSpPr>
      <xdr:spPr>
        <a:xfrm>
          <a:off x="4813300" y="67308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126154</xdr:rowOff>
    </xdr:from>
    <xdr:to>
      <xdr:col>23</xdr:col>
      <xdr:colOff>174625</xdr:colOff>
      <xdr:row>34</xdr:row>
      <xdr:rowOff>126154</xdr:rowOff>
    </xdr:to>
    <xdr:cxnSp macro="">
      <xdr:nvCxnSpPr>
        <xdr:cNvPr id="77" name="直線コネクタ 76"/>
        <xdr:cNvCxnSpPr/>
      </xdr:nvCxnSpPr>
      <xdr:spPr>
        <a:xfrm>
          <a:off x="4673600" y="6726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100982</xdr:rowOff>
    </xdr:from>
    <xdr:ext cx="405111" cy="259045"/>
    <xdr:sp macro="" textlink="">
      <xdr:nvSpPr>
        <xdr:cNvPr id="78" name="有形固定資産減価償却率最大値テキスト"/>
        <xdr:cNvSpPr txBox="1"/>
      </xdr:nvSpPr>
      <xdr:spPr>
        <a:xfrm>
          <a:off x="4813300" y="4987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154305</xdr:rowOff>
    </xdr:from>
    <xdr:to>
      <xdr:col>23</xdr:col>
      <xdr:colOff>174625</xdr:colOff>
      <xdr:row>25</xdr:row>
      <xdr:rowOff>154305</xdr:rowOff>
    </xdr:to>
    <xdr:cxnSp macro="">
      <xdr:nvCxnSpPr>
        <xdr:cNvPr id="79" name="直線コネクタ 78"/>
        <xdr:cNvCxnSpPr/>
      </xdr:nvCxnSpPr>
      <xdr:spPr>
        <a:xfrm>
          <a:off x="4673600" y="5212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83625</xdr:rowOff>
    </xdr:from>
    <xdr:ext cx="405111" cy="259045"/>
    <xdr:sp macro="" textlink="">
      <xdr:nvSpPr>
        <xdr:cNvPr id="80" name="有形固定資産減価償却率平均値テキスト"/>
        <xdr:cNvSpPr txBox="1"/>
      </xdr:nvSpPr>
      <xdr:spPr>
        <a:xfrm>
          <a:off x="4813300" y="59986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60748</xdr:rowOff>
    </xdr:from>
    <xdr:to>
      <xdr:col>23</xdr:col>
      <xdr:colOff>136525</xdr:colOff>
      <xdr:row>31</xdr:row>
      <xdr:rowOff>162348</xdr:rowOff>
    </xdr:to>
    <xdr:sp macro="" textlink="">
      <xdr:nvSpPr>
        <xdr:cNvPr id="81" name="フローチャート: 判断 80"/>
        <xdr:cNvSpPr/>
      </xdr:nvSpPr>
      <xdr:spPr>
        <a:xfrm>
          <a:off x="4711700" y="6147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42757</xdr:rowOff>
    </xdr:from>
    <xdr:to>
      <xdr:col>19</xdr:col>
      <xdr:colOff>187325</xdr:colOff>
      <xdr:row>31</xdr:row>
      <xdr:rowOff>144357</xdr:rowOff>
    </xdr:to>
    <xdr:sp macro="" textlink="">
      <xdr:nvSpPr>
        <xdr:cNvPr id="82" name="フローチャート: 判断 81"/>
        <xdr:cNvSpPr/>
      </xdr:nvSpPr>
      <xdr:spPr>
        <a:xfrm>
          <a:off x="4000500" y="6129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28363</xdr:rowOff>
    </xdr:from>
    <xdr:to>
      <xdr:col>15</xdr:col>
      <xdr:colOff>187325</xdr:colOff>
      <xdr:row>31</xdr:row>
      <xdr:rowOff>129963</xdr:rowOff>
    </xdr:to>
    <xdr:sp macro="" textlink="">
      <xdr:nvSpPr>
        <xdr:cNvPr id="83" name="フローチャート: 判断 82"/>
        <xdr:cNvSpPr/>
      </xdr:nvSpPr>
      <xdr:spPr>
        <a:xfrm>
          <a:off x="3238500" y="6114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3175</xdr:rowOff>
    </xdr:from>
    <xdr:to>
      <xdr:col>11</xdr:col>
      <xdr:colOff>187325</xdr:colOff>
      <xdr:row>31</xdr:row>
      <xdr:rowOff>104775</xdr:rowOff>
    </xdr:to>
    <xdr:sp macro="" textlink="">
      <xdr:nvSpPr>
        <xdr:cNvPr id="84" name="フローチャート: 判断 83"/>
        <xdr:cNvSpPr/>
      </xdr:nvSpPr>
      <xdr:spPr>
        <a:xfrm>
          <a:off x="2476500" y="608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120650</xdr:rowOff>
    </xdr:from>
    <xdr:to>
      <xdr:col>7</xdr:col>
      <xdr:colOff>187325</xdr:colOff>
      <xdr:row>31</xdr:row>
      <xdr:rowOff>50800</xdr:rowOff>
    </xdr:to>
    <xdr:sp macro="" textlink="">
      <xdr:nvSpPr>
        <xdr:cNvPr id="85" name="フローチャート: 判断 84"/>
        <xdr:cNvSpPr/>
      </xdr:nvSpPr>
      <xdr:spPr>
        <a:xfrm>
          <a:off x="1714500" y="603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18838</xdr:rowOff>
    </xdr:from>
    <xdr:to>
      <xdr:col>23</xdr:col>
      <xdr:colOff>136525</xdr:colOff>
      <xdr:row>32</xdr:row>
      <xdr:rowOff>120438</xdr:rowOff>
    </xdr:to>
    <xdr:sp macro="" textlink="">
      <xdr:nvSpPr>
        <xdr:cNvPr id="91" name="楕円 90"/>
        <xdr:cNvSpPr/>
      </xdr:nvSpPr>
      <xdr:spPr>
        <a:xfrm>
          <a:off x="4711700" y="6276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168715</xdr:rowOff>
    </xdr:from>
    <xdr:ext cx="405111" cy="259045"/>
    <xdr:sp macro="" textlink="">
      <xdr:nvSpPr>
        <xdr:cNvPr id="92" name="有形固定資産減価償却率該当値テキスト"/>
        <xdr:cNvSpPr txBox="1"/>
      </xdr:nvSpPr>
      <xdr:spPr>
        <a:xfrm>
          <a:off x="4813300" y="6255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18838</xdr:rowOff>
    </xdr:from>
    <xdr:to>
      <xdr:col>19</xdr:col>
      <xdr:colOff>187325</xdr:colOff>
      <xdr:row>32</xdr:row>
      <xdr:rowOff>120438</xdr:rowOff>
    </xdr:to>
    <xdr:sp macro="" textlink="">
      <xdr:nvSpPr>
        <xdr:cNvPr id="93" name="楕円 92"/>
        <xdr:cNvSpPr/>
      </xdr:nvSpPr>
      <xdr:spPr>
        <a:xfrm>
          <a:off x="4000500" y="6276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69638</xdr:rowOff>
    </xdr:from>
    <xdr:to>
      <xdr:col>23</xdr:col>
      <xdr:colOff>85725</xdr:colOff>
      <xdr:row>32</xdr:row>
      <xdr:rowOff>69638</xdr:rowOff>
    </xdr:to>
    <xdr:cxnSp macro="">
      <xdr:nvCxnSpPr>
        <xdr:cNvPr id="94" name="直線コネクタ 93"/>
        <xdr:cNvCxnSpPr/>
      </xdr:nvCxnSpPr>
      <xdr:spPr>
        <a:xfrm>
          <a:off x="4051300" y="6327563"/>
          <a:ext cx="711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147108</xdr:rowOff>
    </xdr:from>
    <xdr:to>
      <xdr:col>15</xdr:col>
      <xdr:colOff>187325</xdr:colOff>
      <xdr:row>32</xdr:row>
      <xdr:rowOff>77258</xdr:rowOff>
    </xdr:to>
    <xdr:sp macro="" textlink="">
      <xdr:nvSpPr>
        <xdr:cNvPr id="95" name="楕円 94"/>
        <xdr:cNvSpPr/>
      </xdr:nvSpPr>
      <xdr:spPr>
        <a:xfrm>
          <a:off x="3238500" y="623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26458</xdr:rowOff>
    </xdr:from>
    <xdr:to>
      <xdr:col>19</xdr:col>
      <xdr:colOff>136525</xdr:colOff>
      <xdr:row>32</xdr:row>
      <xdr:rowOff>69638</xdr:rowOff>
    </xdr:to>
    <xdr:cxnSp macro="">
      <xdr:nvCxnSpPr>
        <xdr:cNvPr id="96" name="直線コネクタ 95"/>
        <xdr:cNvCxnSpPr/>
      </xdr:nvCxnSpPr>
      <xdr:spPr>
        <a:xfrm>
          <a:off x="3289300" y="6284383"/>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114723</xdr:rowOff>
    </xdr:from>
    <xdr:to>
      <xdr:col>11</xdr:col>
      <xdr:colOff>187325</xdr:colOff>
      <xdr:row>32</xdr:row>
      <xdr:rowOff>44873</xdr:rowOff>
    </xdr:to>
    <xdr:sp macro="" textlink="">
      <xdr:nvSpPr>
        <xdr:cNvPr id="97" name="楕円 96"/>
        <xdr:cNvSpPr/>
      </xdr:nvSpPr>
      <xdr:spPr>
        <a:xfrm>
          <a:off x="2476500" y="6201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165523</xdr:rowOff>
    </xdr:from>
    <xdr:to>
      <xdr:col>15</xdr:col>
      <xdr:colOff>136525</xdr:colOff>
      <xdr:row>32</xdr:row>
      <xdr:rowOff>26458</xdr:rowOff>
    </xdr:to>
    <xdr:cxnSp macro="">
      <xdr:nvCxnSpPr>
        <xdr:cNvPr id="98" name="直線コネクタ 97"/>
        <xdr:cNvCxnSpPr/>
      </xdr:nvCxnSpPr>
      <xdr:spPr>
        <a:xfrm>
          <a:off x="2527300" y="6251998"/>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57150</xdr:rowOff>
    </xdr:from>
    <xdr:to>
      <xdr:col>7</xdr:col>
      <xdr:colOff>187325</xdr:colOff>
      <xdr:row>31</xdr:row>
      <xdr:rowOff>158750</xdr:rowOff>
    </xdr:to>
    <xdr:sp macro="" textlink="">
      <xdr:nvSpPr>
        <xdr:cNvPr id="99" name="楕円 98"/>
        <xdr:cNvSpPr/>
      </xdr:nvSpPr>
      <xdr:spPr>
        <a:xfrm>
          <a:off x="1714500" y="6143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107950</xdr:rowOff>
    </xdr:from>
    <xdr:to>
      <xdr:col>11</xdr:col>
      <xdr:colOff>136525</xdr:colOff>
      <xdr:row>31</xdr:row>
      <xdr:rowOff>165523</xdr:rowOff>
    </xdr:to>
    <xdr:cxnSp macro="">
      <xdr:nvCxnSpPr>
        <xdr:cNvPr id="100" name="直線コネクタ 99"/>
        <xdr:cNvCxnSpPr/>
      </xdr:nvCxnSpPr>
      <xdr:spPr>
        <a:xfrm>
          <a:off x="1765300" y="6194425"/>
          <a:ext cx="762000" cy="57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160884</xdr:rowOff>
    </xdr:from>
    <xdr:ext cx="405111" cy="259045"/>
    <xdr:sp macro="" textlink="">
      <xdr:nvSpPr>
        <xdr:cNvPr id="101" name="n_1aveValue有形固定資産減価償却率"/>
        <xdr:cNvSpPr txBox="1"/>
      </xdr:nvSpPr>
      <xdr:spPr>
        <a:xfrm>
          <a:off x="3836044" y="5904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146490</xdr:rowOff>
    </xdr:from>
    <xdr:ext cx="405111" cy="259045"/>
    <xdr:sp macro="" textlink="">
      <xdr:nvSpPr>
        <xdr:cNvPr id="102" name="n_2aveValue有形固定資産減価償却率"/>
        <xdr:cNvSpPr txBox="1"/>
      </xdr:nvSpPr>
      <xdr:spPr>
        <a:xfrm>
          <a:off x="3086744" y="5890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121302</xdr:rowOff>
    </xdr:from>
    <xdr:ext cx="405111" cy="259045"/>
    <xdr:sp macro="" textlink="">
      <xdr:nvSpPr>
        <xdr:cNvPr id="103" name="n_3aveValue有形固定資産減価償却率"/>
        <xdr:cNvSpPr txBox="1"/>
      </xdr:nvSpPr>
      <xdr:spPr>
        <a:xfrm>
          <a:off x="2324744" y="5864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67327</xdr:rowOff>
    </xdr:from>
    <xdr:ext cx="405111" cy="259045"/>
    <xdr:sp macro="" textlink="">
      <xdr:nvSpPr>
        <xdr:cNvPr id="104" name="n_4aveValue有形固定資産減価償却率"/>
        <xdr:cNvSpPr txBox="1"/>
      </xdr:nvSpPr>
      <xdr:spPr>
        <a:xfrm>
          <a:off x="1562744" y="581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111565</xdr:rowOff>
    </xdr:from>
    <xdr:ext cx="405111" cy="259045"/>
    <xdr:sp macro="" textlink="">
      <xdr:nvSpPr>
        <xdr:cNvPr id="105" name="n_1mainValue有形固定資産減価償却率"/>
        <xdr:cNvSpPr txBox="1"/>
      </xdr:nvSpPr>
      <xdr:spPr>
        <a:xfrm>
          <a:off x="3836044" y="6369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68385</xdr:rowOff>
    </xdr:from>
    <xdr:ext cx="405111" cy="259045"/>
    <xdr:sp macro="" textlink="">
      <xdr:nvSpPr>
        <xdr:cNvPr id="106" name="n_2mainValue有形固定資産減価償却率"/>
        <xdr:cNvSpPr txBox="1"/>
      </xdr:nvSpPr>
      <xdr:spPr>
        <a:xfrm>
          <a:off x="3086744" y="6326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36000</xdr:rowOff>
    </xdr:from>
    <xdr:ext cx="405111" cy="259045"/>
    <xdr:sp macro="" textlink="">
      <xdr:nvSpPr>
        <xdr:cNvPr id="107" name="n_3mainValue有形固定資産減価償却率"/>
        <xdr:cNvSpPr txBox="1"/>
      </xdr:nvSpPr>
      <xdr:spPr>
        <a:xfrm>
          <a:off x="2324744" y="6293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149877</xdr:rowOff>
    </xdr:from>
    <xdr:ext cx="405111" cy="259045"/>
    <xdr:sp macro="" textlink="">
      <xdr:nvSpPr>
        <xdr:cNvPr id="108" name="n_4mainValue有形固定資産減価償却率"/>
        <xdr:cNvSpPr txBox="1"/>
      </xdr:nvSpPr>
      <xdr:spPr>
        <a:xfrm>
          <a:off x="1562744" y="6236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[ 373.1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債務償還比率は、全国平均及び山梨県平均を下回っている。</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地方債現在高の減などにより将来負担額は減となったものの、臨時財政対策債の減や経常経費充当一般財源等の増などに伴い、債務償還比率が増加した。</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今後は、学校施設や公共施設の老朽化改修に伴う地方債現在高の増が見込まれるが、計画的な地方債の発行を実施するとともに、市税の収納率向上、企業誘致等による税収確保などにより、経常収入となる自主財源の確保が課題であ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6" name="テキスト ボックス 125"/>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130161</xdr:rowOff>
    </xdr:to>
    <xdr:cxnSp macro="">
      <xdr:nvCxnSpPr>
        <xdr:cNvPr id="137" name="直線コネクタ 136"/>
        <xdr:cNvCxnSpPr/>
      </xdr:nvCxnSpPr>
      <xdr:spPr>
        <a:xfrm flipV="1">
          <a:off x="14793595" y="5312833"/>
          <a:ext cx="1269" cy="1246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133988</xdr:rowOff>
    </xdr:from>
    <xdr:ext cx="560923" cy="259045"/>
    <xdr:sp macro="" textlink="">
      <xdr:nvSpPr>
        <xdr:cNvPr id="138" name="債務償還比率最小値テキスト"/>
        <xdr:cNvSpPr txBox="1"/>
      </xdr:nvSpPr>
      <xdr:spPr>
        <a:xfrm>
          <a:off x="14846300" y="656336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130161</xdr:rowOff>
    </xdr:from>
    <xdr:to>
      <xdr:col>76</xdr:col>
      <xdr:colOff>111125</xdr:colOff>
      <xdr:row>33</xdr:row>
      <xdr:rowOff>130161</xdr:rowOff>
    </xdr:to>
    <xdr:cxnSp macro="">
      <xdr:nvCxnSpPr>
        <xdr:cNvPr id="139" name="直線コネクタ 138"/>
        <xdr:cNvCxnSpPr/>
      </xdr:nvCxnSpPr>
      <xdr:spPr>
        <a:xfrm>
          <a:off x="14706600" y="6559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0"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1" name="直線コネクタ 140"/>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116998</xdr:rowOff>
    </xdr:from>
    <xdr:ext cx="469744" cy="259045"/>
    <xdr:sp macro="" textlink="">
      <xdr:nvSpPr>
        <xdr:cNvPr id="142" name="債務償還比率平均値テキスト"/>
        <xdr:cNvSpPr txBox="1"/>
      </xdr:nvSpPr>
      <xdr:spPr>
        <a:xfrm>
          <a:off x="14846300" y="58605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138571</xdr:rowOff>
    </xdr:from>
    <xdr:to>
      <xdr:col>76</xdr:col>
      <xdr:colOff>73025</xdr:colOff>
      <xdr:row>30</xdr:row>
      <xdr:rowOff>68721</xdr:rowOff>
    </xdr:to>
    <xdr:sp macro="" textlink="">
      <xdr:nvSpPr>
        <xdr:cNvPr id="143" name="フローチャート: 判断 142"/>
        <xdr:cNvSpPr/>
      </xdr:nvSpPr>
      <xdr:spPr>
        <a:xfrm>
          <a:off x="14744700" y="5882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117221</xdr:rowOff>
    </xdr:from>
    <xdr:to>
      <xdr:col>72</xdr:col>
      <xdr:colOff>123825</xdr:colOff>
      <xdr:row>30</xdr:row>
      <xdr:rowOff>47371</xdr:rowOff>
    </xdr:to>
    <xdr:sp macro="" textlink="">
      <xdr:nvSpPr>
        <xdr:cNvPr id="144" name="フローチャート: 判断 143"/>
        <xdr:cNvSpPr/>
      </xdr:nvSpPr>
      <xdr:spPr>
        <a:xfrm>
          <a:off x="14033500" y="5860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63965</xdr:rowOff>
    </xdr:from>
    <xdr:to>
      <xdr:col>68</xdr:col>
      <xdr:colOff>123825</xdr:colOff>
      <xdr:row>29</xdr:row>
      <xdr:rowOff>165565</xdr:rowOff>
    </xdr:to>
    <xdr:sp macro="" textlink="">
      <xdr:nvSpPr>
        <xdr:cNvPr id="145" name="フローチャート: 判断 144"/>
        <xdr:cNvSpPr/>
      </xdr:nvSpPr>
      <xdr:spPr>
        <a:xfrm>
          <a:off x="13271500" y="580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94862</xdr:rowOff>
    </xdr:from>
    <xdr:to>
      <xdr:col>64</xdr:col>
      <xdr:colOff>123825</xdr:colOff>
      <xdr:row>31</xdr:row>
      <xdr:rowOff>25012</xdr:rowOff>
    </xdr:to>
    <xdr:sp macro="" textlink="">
      <xdr:nvSpPr>
        <xdr:cNvPr id="146" name="フローチャート: 判断 145"/>
        <xdr:cNvSpPr/>
      </xdr:nvSpPr>
      <xdr:spPr>
        <a:xfrm>
          <a:off x="12509500" y="6009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111534</xdr:rowOff>
    </xdr:from>
    <xdr:to>
      <xdr:col>60</xdr:col>
      <xdr:colOff>123825</xdr:colOff>
      <xdr:row>31</xdr:row>
      <xdr:rowOff>41684</xdr:rowOff>
    </xdr:to>
    <xdr:sp macro="" textlink="">
      <xdr:nvSpPr>
        <xdr:cNvPr id="147" name="フローチャート: 判断 146"/>
        <xdr:cNvSpPr/>
      </xdr:nvSpPr>
      <xdr:spPr>
        <a:xfrm>
          <a:off x="11747500" y="6026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137421</xdr:rowOff>
    </xdr:from>
    <xdr:to>
      <xdr:col>76</xdr:col>
      <xdr:colOff>73025</xdr:colOff>
      <xdr:row>29</xdr:row>
      <xdr:rowOff>67571</xdr:rowOff>
    </xdr:to>
    <xdr:sp macro="" textlink="">
      <xdr:nvSpPr>
        <xdr:cNvPr id="153" name="楕円 152"/>
        <xdr:cNvSpPr/>
      </xdr:nvSpPr>
      <xdr:spPr>
        <a:xfrm>
          <a:off x="14744700" y="5709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160298</xdr:rowOff>
    </xdr:from>
    <xdr:ext cx="469744" cy="259045"/>
    <xdr:sp macro="" textlink="">
      <xdr:nvSpPr>
        <xdr:cNvPr id="154" name="債務償還比率該当値テキスト"/>
        <xdr:cNvSpPr txBox="1"/>
      </xdr:nvSpPr>
      <xdr:spPr>
        <a:xfrm>
          <a:off x="14846300" y="5560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129145</xdr:rowOff>
    </xdr:from>
    <xdr:to>
      <xdr:col>72</xdr:col>
      <xdr:colOff>123825</xdr:colOff>
      <xdr:row>29</xdr:row>
      <xdr:rowOff>59295</xdr:rowOff>
    </xdr:to>
    <xdr:sp macro="" textlink="">
      <xdr:nvSpPr>
        <xdr:cNvPr id="155" name="楕円 154"/>
        <xdr:cNvSpPr/>
      </xdr:nvSpPr>
      <xdr:spPr>
        <a:xfrm>
          <a:off x="14033500" y="5701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8495</xdr:rowOff>
    </xdr:from>
    <xdr:to>
      <xdr:col>76</xdr:col>
      <xdr:colOff>22225</xdr:colOff>
      <xdr:row>29</xdr:row>
      <xdr:rowOff>16771</xdr:rowOff>
    </xdr:to>
    <xdr:cxnSp macro="">
      <xdr:nvCxnSpPr>
        <xdr:cNvPr id="156" name="直線コネクタ 155"/>
        <xdr:cNvCxnSpPr/>
      </xdr:nvCxnSpPr>
      <xdr:spPr>
        <a:xfrm>
          <a:off x="14084300" y="5752070"/>
          <a:ext cx="711200" cy="8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85725</xdr:rowOff>
    </xdr:from>
    <xdr:to>
      <xdr:col>68</xdr:col>
      <xdr:colOff>123825</xdr:colOff>
      <xdr:row>29</xdr:row>
      <xdr:rowOff>15875</xdr:rowOff>
    </xdr:to>
    <xdr:sp macro="" textlink="">
      <xdr:nvSpPr>
        <xdr:cNvPr id="157" name="楕円 156"/>
        <xdr:cNvSpPr/>
      </xdr:nvSpPr>
      <xdr:spPr>
        <a:xfrm>
          <a:off x="13271500" y="565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136525</xdr:rowOff>
    </xdr:from>
    <xdr:to>
      <xdr:col>72</xdr:col>
      <xdr:colOff>73025</xdr:colOff>
      <xdr:row>29</xdr:row>
      <xdr:rowOff>8495</xdr:rowOff>
    </xdr:to>
    <xdr:cxnSp macro="">
      <xdr:nvCxnSpPr>
        <xdr:cNvPr id="158" name="直線コネクタ 157"/>
        <xdr:cNvCxnSpPr/>
      </xdr:nvCxnSpPr>
      <xdr:spPr>
        <a:xfrm>
          <a:off x="13322300" y="5708650"/>
          <a:ext cx="762000" cy="43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68524</xdr:rowOff>
    </xdr:from>
    <xdr:to>
      <xdr:col>64</xdr:col>
      <xdr:colOff>123825</xdr:colOff>
      <xdr:row>29</xdr:row>
      <xdr:rowOff>170124</xdr:rowOff>
    </xdr:to>
    <xdr:sp macro="" textlink="">
      <xdr:nvSpPr>
        <xdr:cNvPr id="159" name="楕円 158"/>
        <xdr:cNvSpPr/>
      </xdr:nvSpPr>
      <xdr:spPr>
        <a:xfrm>
          <a:off x="12509500" y="5812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136525</xdr:rowOff>
    </xdr:from>
    <xdr:to>
      <xdr:col>68</xdr:col>
      <xdr:colOff>73025</xdr:colOff>
      <xdr:row>29</xdr:row>
      <xdr:rowOff>119324</xdr:rowOff>
    </xdr:to>
    <xdr:cxnSp macro="">
      <xdr:nvCxnSpPr>
        <xdr:cNvPr id="160" name="直線コネクタ 159"/>
        <xdr:cNvCxnSpPr/>
      </xdr:nvCxnSpPr>
      <xdr:spPr>
        <a:xfrm flipV="1">
          <a:off x="12560300" y="5708650"/>
          <a:ext cx="762000" cy="154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45854</xdr:rowOff>
    </xdr:from>
    <xdr:to>
      <xdr:col>60</xdr:col>
      <xdr:colOff>123825</xdr:colOff>
      <xdr:row>29</xdr:row>
      <xdr:rowOff>147454</xdr:rowOff>
    </xdr:to>
    <xdr:sp macro="" textlink="">
      <xdr:nvSpPr>
        <xdr:cNvPr id="161" name="楕円 160"/>
        <xdr:cNvSpPr/>
      </xdr:nvSpPr>
      <xdr:spPr>
        <a:xfrm>
          <a:off x="11747500" y="5789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96654</xdr:rowOff>
    </xdr:from>
    <xdr:to>
      <xdr:col>64</xdr:col>
      <xdr:colOff>73025</xdr:colOff>
      <xdr:row>29</xdr:row>
      <xdr:rowOff>119324</xdr:rowOff>
    </xdr:to>
    <xdr:cxnSp macro="">
      <xdr:nvCxnSpPr>
        <xdr:cNvPr id="162" name="直線コネクタ 161"/>
        <xdr:cNvCxnSpPr/>
      </xdr:nvCxnSpPr>
      <xdr:spPr>
        <a:xfrm>
          <a:off x="11798300" y="5840229"/>
          <a:ext cx="762000" cy="22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38498</xdr:rowOff>
    </xdr:from>
    <xdr:ext cx="469744" cy="259045"/>
    <xdr:sp macro="" textlink="">
      <xdr:nvSpPr>
        <xdr:cNvPr id="163" name="n_1aveValue債務償還比率"/>
        <xdr:cNvSpPr txBox="1"/>
      </xdr:nvSpPr>
      <xdr:spPr>
        <a:xfrm>
          <a:off x="13836727" y="5953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156692</xdr:rowOff>
    </xdr:from>
    <xdr:ext cx="469744" cy="259045"/>
    <xdr:sp macro="" textlink="">
      <xdr:nvSpPr>
        <xdr:cNvPr id="164" name="n_2aveValue債務償還比率"/>
        <xdr:cNvSpPr txBox="1"/>
      </xdr:nvSpPr>
      <xdr:spPr>
        <a:xfrm>
          <a:off x="13087427" y="5900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16139</xdr:rowOff>
    </xdr:from>
    <xdr:ext cx="469744" cy="259045"/>
    <xdr:sp macro="" textlink="">
      <xdr:nvSpPr>
        <xdr:cNvPr id="165" name="n_3aveValue債務償還比率"/>
        <xdr:cNvSpPr txBox="1"/>
      </xdr:nvSpPr>
      <xdr:spPr>
        <a:xfrm>
          <a:off x="12325427" y="6102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32811</xdr:rowOff>
    </xdr:from>
    <xdr:ext cx="469744" cy="259045"/>
    <xdr:sp macro="" textlink="">
      <xdr:nvSpPr>
        <xdr:cNvPr id="166" name="n_4aveValue債務償還比率"/>
        <xdr:cNvSpPr txBox="1"/>
      </xdr:nvSpPr>
      <xdr:spPr>
        <a:xfrm>
          <a:off x="11563427" y="6119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75822</xdr:rowOff>
    </xdr:from>
    <xdr:ext cx="469744" cy="259045"/>
    <xdr:sp macro="" textlink="">
      <xdr:nvSpPr>
        <xdr:cNvPr id="167" name="n_1mainValue債務償還比率"/>
        <xdr:cNvSpPr txBox="1"/>
      </xdr:nvSpPr>
      <xdr:spPr>
        <a:xfrm>
          <a:off x="13836727" y="5476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32402</xdr:rowOff>
    </xdr:from>
    <xdr:ext cx="469744" cy="259045"/>
    <xdr:sp macro="" textlink="">
      <xdr:nvSpPr>
        <xdr:cNvPr id="168" name="n_2mainValue債務償還比率"/>
        <xdr:cNvSpPr txBox="1"/>
      </xdr:nvSpPr>
      <xdr:spPr>
        <a:xfrm>
          <a:off x="13087427" y="543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15201</xdr:rowOff>
    </xdr:from>
    <xdr:ext cx="469744" cy="259045"/>
    <xdr:sp macro="" textlink="">
      <xdr:nvSpPr>
        <xdr:cNvPr id="169" name="n_3mainValue債務償還比率"/>
        <xdr:cNvSpPr txBox="1"/>
      </xdr:nvSpPr>
      <xdr:spPr>
        <a:xfrm>
          <a:off x="12325427" y="5587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163981</xdr:rowOff>
    </xdr:from>
    <xdr:ext cx="469744" cy="259045"/>
    <xdr:sp macro="" textlink="">
      <xdr:nvSpPr>
        <xdr:cNvPr id="170" name="n_4mainValue債務償還比率"/>
        <xdr:cNvSpPr txBox="1"/>
      </xdr:nvSpPr>
      <xdr:spPr>
        <a:xfrm>
          <a:off x="11563427" y="5564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山梨県甲斐市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76,514
75,115
71.95
35,845,211
33,882,820
1,691,185
18,043,350
21,366,118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121920</xdr:rowOff>
    </xdr:from>
    <xdr:to>
      <xdr:col>24</xdr:col>
      <xdr:colOff>62865</xdr:colOff>
      <xdr:row>42</xdr:row>
      <xdr:rowOff>7620</xdr:rowOff>
    </xdr:to>
    <xdr:cxnSp macro="">
      <xdr:nvCxnSpPr>
        <xdr:cNvPr id="57" name="直線コネクタ 56"/>
        <xdr:cNvCxnSpPr/>
      </xdr:nvCxnSpPr>
      <xdr:spPr>
        <a:xfrm flipV="1">
          <a:off x="4634865" y="577977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11447</xdr:rowOff>
    </xdr:from>
    <xdr:ext cx="405111" cy="259045"/>
    <xdr:sp macro="" textlink="">
      <xdr:nvSpPr>
        <xdr:cNvPr id="58" name="【道路】&#10;有形固定資産減価償却率最小値テキスト"/>
        <xdr:cNvSpPr txBox="1"/>
      </xdr:nvSpPr>
      <xdr:spPr>
        <a:xfrm>
          <a:off x="4673600" y="721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7620</xdr:rowOff>
    </xdr:from>
    <xdr:to>
      <xdr:col>24</xdr:col>
      <xdr:colOff>152400</xdr:colOff>
      <xdr:row>42</xdr:row>
      <xdr:rowOff>7620</xdr:rowOff>
    </xdr:to>
    <xdr:cxnSp macro="">
      <xdr:nvCxnSpPr>
        <xdr:cNvPr id="59" name="直線コネクタ 58"/>
        <xdr:cNvCxnSpPr/>
      </xdr:nvCxnSpPr>
      <xdr:spPr>
        <a:xfrm>
          <a:off x="4546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68597</xdr:rowOff>
    </xdr:from>
    <xdr:ext cx="405111" cy="259045"/>
    <xdr:sp macro="" textlink="">
      <xdr:nvSpPr>
        <xdr:cNvPr id="60" name="【道路】&#10;有形固定資産減価償却率最大値テキスト"/>
        <xdr:cNvSpPr txBox="1"/>
      </xdr:nvSpPr>
      <xdr:spPr>
        <a:xfrm>
          <a:off x="4673600" y="555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121920</xdr:rowOff>
    </xdr:from>
    <xdr:to>
      <xdr:col>24</xdr:col>
      <xdr:colOff>152400</xdr:colOff>
      <xdr:row>33</xdr:row>
      <xdr:rowOff>121920</xdr:rowOff>
    </xdr:to>
    <xdr:cxnSp macro="">
      <xdr:nvCxnSpPr>
        <xdr:cNvPr id="61" name="直線コネクタ 60"/>
        <xdr:cNvCxnSpPr/>
      </xdr:nvCxnSpPr>
      <xdr:spPr>
        <a:xfrm>
          <a:off x="4546600" y="577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92092</xdr:rowOff>
    </xdr:from>
    <xdr:ext cx="405111" cy="259045"/>
    <xdr:sp macro="" textlink="">
      <xdr:nvSpPr>
        <xdr:cNvPr id="62" name="【道路】&#10;有形固定資産減価償却率平均値テキスト"/>
        <xdr:cNvSpPr txBox="1"/>
      </xdr:nvSpPr>
      <xdr:spPr>
        <a:xfrm>
          <a:off x="4673600" y="64357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69215</xdr:rowOff>
    </xdr:from>
    <xdr:to>
      <xdr:col>24</xdr:col>
      <xdr:colOff>114300</xdr:colOff>
      <xdr:row>38</xdr:row>
      <xdr:rowOff>170815</xdr:rowOff>
    </xdr:to>
    <xdr:sp macro="" textlink="">
      <xdr:nvSpPr>
        <xdr:cNvPr id="63" name="フローチャート: 判断 62"/>
        <xdr:cNvSpPr/>
      </xdr:nvSpPr>
      <xdr:spPr>
        <a:xfrm>
          <a:off x="4584700" y="658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48260</xdr:rowOff>
    </xdr:from>
    <xdr:to>
      <xdr:col>20</xdr:col>
      <xdr:colOff>38100</xdr:colOff>
      <xdr:row>38</xdr:row>
      <xdr:rowOff>149860</xdr:rowOff>
    </xdr:to>
    <xdr:sp macro="" textlink="">
      <xdr:nvSpPr>
        <xdr:cNvPr id="64" name="フローチャート: 判断 63"/>
        <xdr:cNvSpPr/>
      </xdr:nvSpPr>
      <xdr:spPr>
        <a:xfrm>
          <a:off x="3746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36830</xdr:rowOff>
    </xdr:from>
    <xdr:to>
      <xdr:col>15</xdr:col>
      <xdr:colOff>101600</xdr:colOff>
      <xdr:row>38</xdr:row>
      <xdr:rowOff>138430</xdr:rowOff>
    </xdr:to>
    <xdr:sp macro="" textlink="">
      <xdr:nvSpPr>
        <xdr:cNvPr id="65" name="フローチャート: 判断 64"/>
        <xdr:cNvSpPr/>
      </xdr:nvSpPr>
      <xdr:spPr>
        <a:xfrm>
          <a:off x="2857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166370</xdr:rowOff>
    </xdr:from>
    <xdr:to>
      <xdr:col>10</xdr:col>
      <xdr:colOff>165100</xdr:colOff>
      <xdr:row>38</xdr:row>
      <xdr:rowOff>96520</xdr:rowOff>
    </xdr:to>
    <xdr:sp macro="" textlink="">
      <xdr:nvSpPr>
        <xdr:cNvPr id="66" name="フローチャート: 判断 65"/>
        <xdr:cNvSpPr/>
      </xdr:nvSpPr>
      <xdr:spPr>
        <a:xfrm>
          <a:off x="1968500" y="651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133985</xdr:rowOff>
    </xdr:from>
    <xdr:to>
      <xdr:col>6</xdr:col>
      <xdr:colOff>38100</xdr:colOff>
      <xdr:row>38</xdr:row>
      <xdr:rowOff>64135</xdr:rowOff>
    </xdr:to>
    <xdr:sp macro="" textlink="">
      <xdr:nvSpPr>
        <xdr:cNvPr id="67" name="フローチャート: 判断 66"/>
        <xdr:cNvSpPr/>
      </xdr:nvSpPr>
      <xdr:spPr>
        <a:xfrm>
          <a:off x="1079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97790</xdr:rowOff>
    </xdr:from>
    <xdr:to>
      <xdr:col>24</xdr:col>
      <xdr:colOff>114300</xdr:colOff>
      <xdr:row>39</xdr:row>
      <xdr:rowOff>27940</xdr:rowOff>
    </xdr:to>
    <xdr:sp macro="" textlink="">
      <xdr:nvSpPr>
        <xdr:cNvPr id="73" name="楕円 72"/>
        <xdr:cNvSpPr/>
      </xdr:nvSpPr>
      <xdr:spPr>
        <a:xfrm>
          <a:off x="4584700" y="661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76217</xdr:rowOff>
    </xdr:from>
    <xdr:ext cx="405111" cy="259045"/>
    <xdr:sp macro="" textlink="">
      <xdr:nvSpPr>
        <xdr:cNvPr id="74" name="【道路】&#10;有形固定資産減価償却率該当値テキスト"/>
        <xdr:cNvSpPr txBox="1"/>
      </xdr:nvSpPr>
      <xdr:spPr>
        <a:xfrm>
          <a:off x="4673600" y="659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103505</xdr:rowOff>
    </xdr:from>
    <xdr:to>
      <xdr:col>20</xdr:col>
      <xdr:colOff>38100</xdr:colOff>
      <xdr:row>39</xdr:row>
      <xdr:rowOff>33655</xdr:rowOff>
    </xdr:to>
    <xdr:sp macro="" textlink="">
      <xdr:nvSpPr>
        <xdr:cNvPr id="75" name="楕円 74"/>
        <xdr:cNvSpPr/>
      </xdr:nvSpPr>
      <xdr:spPr>
        <a:xfrm>
          <a:off x="3746500" y="661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148590</xdr:rowOff>
    </xdr:from>
    <xdr:to>
      <xdr:col>24</xdr:col>
      <xdr:colOff>63500</xdr:colOff>
      <xdr:row>38</xdr:row>
      <xdr:rowOff>154305</xdr:rowOff>
    </xdr:to>
    <xdr:cxnSp macro="">
      <xdr:nvCxnSpPr>
        <xdr:cNvPr id="76" name="直線コネクタ 75"/>
        <xdr:cNvCxnSpPr/>
      </xdr:nvCxnSpPr>
      <xdr:spPr>
        <a:xfrm flipV="1">
          <a:off x="3797300" y="666369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74930</xdr:rowOff>
    </xdr:from>
    <xdr:to>
      <xdr:col>15</xdr:col>
      <xdr:colOff>101600</xdr:colOff>
      <xdr:row>39</xdr:row>
      <xdr:rowOff>5080</xdr:rowOff>
    </xdr:to>
    <xdr:sp macro="" textlink="">
      <xdr:nvSpPr>
        <xdr:cNvPr id="77" name="楕円 76"/>
        <xdr:cNvSpPr/>
      </xdr:nvSpPr>
      <xdr:spPr>
        <a:xfrm>
          <a:off x="2857500" y="659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125730</xdr:rowOff>
    </xdr:from>
    <xdr:to>
      <xdr:col>19</xdr:col>
      <xdr:colOff>177800</xdr:colOff>
      <xdr:row>38</xdr:row>
      <xdr:rowOff>154305</xdr:rowOff>
    </xdr:to>
    <xdr:cxnSp macro="">
      <xdr:nvCxnSpPr>
        <xdr:cNvPr id="78" name="直線コネクタ 77"/>
        <xdr:cNvCxnSpPr/>
      </xdr:nvCxnSpPr>
      <xdr:spPr>
        <a:xfrm>
          <a:off x="2908300" y="664083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50165</xdr:rowOff>
    </xdr:from>
    <xdr:to>
      <xdr:col>10</xdr:col>
      <xdr:colOff>165100</xdr:colOff>
      <xdr:row>38</xdr:row>
      <xdr:rowOff>151765</xdr:rowOff>
    </xdr:to>
    <xdr:sp macro="" textlink="">
      <xdr:nvSpPr>
        <xdr:cNvPr id="79" name="楕円 78"/>
        <xdr:cNvSpPr/>
      </xdr:nvSpPr>
      <xdr:spPr>
        <a:xfrm>
          <a:off x="1968500" y="656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100965</xdr:rowOff>
    </xdr:from>
    <xdr:to>
      <xdr:col>15</xdr:col>
      <xdr:colOff>50800</xdr:colOff>
      <xdr:row>38</xdr:row>
      <xdr:rowOff>125730</xdr:rowOff>
    </xdr:to>
    <xdr:cxnSp macro="">
      <xdr:nvCxnSpPr>
        <xdr:cNvPr id="80" name="直線コネクタ 79"/>
        <xdr:cNvCxnSpPr/>
      </xdr:nvCxnSpPr>
      <xdr:spPr>
        <a:xfrm>
          <a:off x="2019300" y="661606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21590</xdr:rowOff>
    </xdr:from>
    <xdr:to>
      <xdr:col>6</xdr:col>
      <xdr:colOff>38100</xdr:colOff>
      <xdr:row>38</xdr:row>
      <xdr:rowOff>123190</xdr:rowOff>
    </xdr:to>
    <xdr:sp macro="" textlink="">
      <xdr:nvSpPr>
        <xdr:cNvPr id="81" name="楕円 80"/>
        <xdr:cNvSpPr/>
      </xdr:nvSpPr>
      <xdr:spPr>
        <a:xfrm>
          <a:off x="1079500" y="653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72390</xdr:rowOff>
    </xdr:from>
    <xdr:to>
      <xdr:col>10</xdr:col>
      <xdr:colOff>114300</xdr:colOff>
      <xdr:row>38</xdr:row>
      <xdr:rowOff>100965</xdr:rowOff>
    </xdr:to>
    <xdr:cxnSp macro="">
      <xdr:nvCxnSpPr>
        <xdr:cNvPr id="82" name="直線コネクタ 81"/>
        <xdr:cNvCxnSpPr/>
      </xdr:nvCxnSpPr>
      <xdr:spPr>
        <a:xfrm>
          <a:off x="1130300" y="658749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166387</xdr:rowOff>
    </xdr:from>
    <xdr:ext cx="405111" cy="259045"/>
    <xdr:sp macro="" textlink="">
      <xdr:nvSpPr>
        <xdr:cNvPr id="83" name="n_1aveValue【道路】&#10;有形固定資産減価償却率"/>
        <xdr:cNvSpPr txBox="1"/>
      </xdr:nvSpPr>
      <xdr:spPr>
        <a:xfrm>
          <a:off x="35820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154957</xdr:rowOff>
    </xdr:from>
    <xdr:ext cx="405111" cy="259045"/>
    <xdr:sp macro="" textlink="">
      <xdr:nvSpPr>
        <xdr:cNvPr id="84" name="n_2aveValue【道路】&#10;有形固定資産減価償却率"/>
        <xdr:cNvSpPr txBox="1"/>
      </xdr:nvSpPr>
      <xdr:spPr>
        <a:xfrm>
          <a:off x="2705744" y="632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113047</xdr:rowOff>
    </xdr:from>
    <xdr:ext cx="405111" cy="259045"/>
    <xdr:sp macro="" textlink="">
      <xdr:nvSpPr>
        <xdr:cNvPr id="85" name="n_3aveValue【道路】&#10;有形固定資産減価償却率"/>
        <xdr:cNvSpPr txBox="1"/>
      </xdr:nvSpPr>
      <xdr:spPr>
        <a:xfrm>
          <a:off x="1816744" y="628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80662</xdr:rowOff>
    </xdr:from>
    <xdr:ext cx="405111" cy="259045"/>
    <xdr:sp macro="" textlink="">
      <xdr:nvSpPr>
        <xdr:cNvPr id="86" name="n_4aveValue【道路】&#10;有形固定資産減価償却率"/>
        <xdr:cNvSpPr txBox="1"/>
      </xdr:nvSpPr>
      <xdr:spPr>
        <a:xfrm>
          <a:off x="927744" y="625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24782</xdr:rowOff>
    </xdr:from>
    <xdr:ext cx="405111" cy="259045"/>
    <xdr:sp macro="" textlink="">
      <xdr:nvSpPr>
        <xdr:cNvPr id="87" name="n_1mainValue【道路】&#10;有形固定資産減価償却率"/>
        <xdr:cNvSpPr txBox="1"/>
      </xdr:nvSpPr>
      <xdr:spPr>
        <a:xfrm>
          <a:off x="3582044" y="6711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167657</xdr:rowOff>
    </xdr:from>
    <xdr:ext cx="405111" cy="259045"/>
    <xdr:sp macro="" textlink="">
      <xdr:nvSpPr>
        <xdr:cNvPr id="88" name="n_2mainValue【道路】&#10;有形固定資産減価償却率"/>
        <xdr:cNvSpPr txBox="1"/>
      </xdr:nvSpPr>
      <xdr:spPr>
        <a:xfrm>
          <a:off x="2705744" y="668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142892</xdr:rowOff>
    </xdr:from>
    <xdr:ext cx="405111" cy="259045"/>
    <xdr:sp macro="" textlink="">
      <xdr:nvSpPr>
        <xdr:cNvPr id="89" name="n_3mainValue【道路】&#10;有形固定資産減価償却率"/>
        <xdr:cNvSpPr txBox="1"/>
      </xdr:nvSpPr>
      <xdr:spPr>
        <a:xfrm>
          <a:off x="1816744" y="6657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114317</xdr:rowOff>
    </xdr:from>
    <xdr:ext cx="405111" cy="259045"/>
    <xdr:sp macro="" textlink="">
      <xdr:nvSpPr>
        <xdr:cNvPr id="90" name="n_4mainValue【道路】&#10;有形固定資産減価償却率"/>
        <xdr:cNvSpPr txBox="1"/>
      </xdr:nvSpPr>
      <xdr:spPr>
        <a:xfrm>
          <a:off x="927744" y="662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51092</xdr:rowOff>
    </xdr:from>
    <xdr:to>
      <xdr:col>54</xdr:col>
      <xdr:colOff>189865</xdr:colOff>
      <xdr:row>41</xdr:row>
      <xdr:rowOff>154724</xdr:rowOff>
    </xdr:to>
    <xdr:cxnSp macro="">
      <xdr:nvCxnSpPr>
        <xdr:cNvPr id="114" name="直線コネクタ 113"/>
        <xdr:cNvCxnSpPr/>
      </xdr:nvCxnSpPr>
      <xdr:spPr>
        <a:xfrm flipV="1">
          <a:off x="10476865" y="5880392"/>
          <a:ext cx="0" cy="1303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158551</xdr:rowOff>
    </xdr:from>
    <xdr:ext cx="469744" cy="259045"/>
    <xdr:sp macro="" textlink="">
      <xdr:nvSpPr>
        <xdr:cNvPr id="115" name="【道路】&#10;一人当たり延長最小値テキスト"/>
        <xdr:cNvSpPr txBox="1"/>
      </xdr:nvSpPr>
      <xdr:spPr>
        <a:xfrm>
          <a:off x="10515600" y="7188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154724</xdr:rowOff>
    </xdr:from>
    <xdr:to>
      <xdr:col>55</xdr:col>
      <xdr:colOff>88900</xdr:colOff>
      <xdr:row>41</xdr:row>
      <xdr:rowOff>154724</xdr:rowOff>
    </xdr:to>
    <xdr:cxnSp macro="">
      <xdr:nvCxnSpPr>
        <xdr:cNvPr id="116" name="直線コネクタ 115"/>
        <xdr:cNvCxnSpPr/>
      </xdr:nvCxnSpPr>
      <xdr:spPr>
        <a:xfrm>
          <a:off x="10388600" y="7184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169219</xdr:rowOff>
    </xdr:from>
    <xdr:ext cx="534377" cy="259045"/>
    <xdr:sp macro="" textlink="">
      <xdr:nvSpPr>
        <xdr:cNvPr id="117" name="【道路】&#10;一人当たり延長最大値テキスト"/>
        <xdr:cNvSpPr txBox="1"/>
      </xdr:nvSpPr>
      <xdr:spPr>
        <a:xfrm>
          <a:off x="10515600" y="5655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51092</xdr:rowOff>
    </xdr:from>
    <xdr:to>
      <xdr:col>55</xdr:col>
      <xdr:colOff>88900</xdr:colOff>
      <xdr:row>34</xdr:row>
      <xdr:rowOff>51092</xdr:rowOff>
    </xdr:to>
    <xdr:cxnSp macro="">
      <xdr:nvCxnSpPr>
        <xdr:cNvPr id="118" name="直線コネクタ 117"/>
        <xdr:cNvCxnSpPr/>
      </xdr:nvCxnSpPr>
      <xdr:spPr>
        <a:xfrm>
          <a:off x="10388600" y="5880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22306</xdr:rowOff>
    </xdr:from>
    <xdr:ext cx="469744" cy="259045"/>
    <xdr:sp macro="" textlink="">
      <xdr:nvSpPr>
        <xdr:cNvPr id="119" name="【道路】&#10;一人当たり延長平均値テキスト"/>
        <xdr:cNvSpPr txBox="1"/>
      </xdr:nvSpPr>
      <xdr:spPr>
        <a:xfrm>
          <a:off x="10515600" y="68803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43879</xdr:rowOff>
    </xdr:from>
    <xdr:to>
      <xdr:col>55</xdr:col>
      <xdr:colOff>50800</xdr:colOff>
      <xdr:row>40</xdr:row>
      <xdr:rowOff>145479</xdr:rowOff>
    </xdr:to>
    <xdr:sp macro="" textlink="">
      <xdr:nvSpPr>
        <xdr:cNvPr id="120" name="フローチャート: 判断 119"/>
        <xdr:cNvSpPr/>
      </xdr:nvSpPr>
      <xdr:spPr>
        <a:xfrm>
          <a:off x="10426700" y="690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47422</xdr:rowOff>
    </xdr:from>
    <xdr:to>
      <xdr:col>50</xdr:col>
      <xdr:colOff>165100</xdr:colOff>
      <xdr:row>40</xdr:row>
      <xdr:rowOff>149022</xdr:rowOff>
    </xdr:to>
    <xdr:sp macro="" textlink="">
      <xdr:nvSpPr>
        <xdr:cNvPr id="121" name="フローチャート: 判断 120"/>
        <xdr:cNvSpPr/>
      </xdr:nvSpPr>
      <xdr:spPr>
        <a:xfrm>
          <a:off x="9588500" y="690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50394</xdr:rowOff>
    </xdr:from>
    <xdr:to>
      <xdr:col>46</xdr:col>
      <xdr:colOff>38100</xdr:colOff>
      <xdr:row>40</xdr:row>
      <xdr:rowOff>151994</xdr:rowOff>
    </xdr:to>
    <xdr:sp macro="" textlink="">
      <xdr:nvSpPr>
        <xdr:cNvPr id="122" name="フローチャート: 判断 121"/>
        <xdr:cNvSpPr/>
      </xdr:nvSpPr>
      <xdr:spPr>
        <a:xfrm>
          <a:off x="8699500" y="6908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67272</xdr:rowOff>
    </xdr:from>
    <xdr:to>
      <xdr:col>41</xdr:col>
      <xdr:colOff>101600</xdr:colOff>
      <xdr:row>40</xdr:row>
      <xdr:rowOff>168872</xdr:rowOff>
    </xdr:to>
    <xdr:sp macro="" textlink="">
      <xdr:nvSpPr>
        <xdr:cNvPr id="123" name="フローチャート: 判断 122"/>
        <xdr:cNvSpPr/>
      </xdr:nvSpPr>
      <xdr:spPr>
        <a:xfrm>
          <a:off x="7810500" y="69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64833</xdr:rowOff>
    </xdr:from>
    <xdr:to>
      <xdr:col>36</xdr:col>
      <xdr:colOff>165100</xdr:colOff>
      <xdr:row>40</xdr:row>
      <xdr:rowOff>166433</xdr:rowOff>
    </xdr:to>
    <xdr:sp macro="" textlink="">
      <xdr:nvSpPr>
        <xdr:cNvPr id="124" name="フローチャート: 判断 123"/>
        <xdr:cNvSpPr/>
      </xdr:nvSpPr>
      <xdr:spPr>
        <a:xfrm>
          <a:off x="6921500" y="692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2311</xdr:rowOff>
    </xdr:from>
    <xdr:to>
      <xdr:col>55</xdr:col>
      <xdr:colOff>50800</xdr:colOff>
      <xdr:row>40</xdr:row>
      <xdr:rowOff>103911</xdr:rowOff>
    </xdr:to>
    <xdr:sp macro="" textlink="">
      <xdr:nvSpPr>
        <xdr:cNvPr id="130" name="楕円 129"/>
        <xdr:cNvSpPr/>
      </xdr:nvSpPr>
      <xdr:spPr>
        <a:xfrm>
          <a:off x="10426700" y="6860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25188</xdr:rowOff>
    </xdr:from>
    <xdr:ext cx="469744" cy="259045"/>
    <xdr:sp macro="" textlink="">
      <xdr:nvSpPr>
        <xdr:cNvPr id="131" name="【道路】&#10;一人当たり延長該当値テキスト"/>
        <xdr:cNvSpPr txBox="1"/>
      </xdr:nvSpPr>
      <xdr:spPr>
        <a:xfrm>
          <a:off x="10515600" y="6711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9855</xdr:rowOff>
    </xdr:from>
    <xdr:to>
      <xdr:col>50</xdr:col>
      <xdr:colOff>165100</xdr:colOff>
      <xdr:row>40</xdr:row>
      <xdr:rowOff>111455</xdr:rowOff>
    </xdr:to>
    <xdr:sp macro="" textlink="">
      <xdr:nvSpPr>
        <xdr:cNvPr id="132" name="楕円 131"/>
        <xdr:cNvSpPr/>
      </xdr:nvSpPr>
      <xdr:spPr>
        <a:xfrm>
          <a:off x="9588500" y="6867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53111</xdr:rowOff>
    </xdr:from>
    <xdr:to>
      <xdr:col>55</xdr:col>
      <xdr:colOff>0</xdr:colOff>
      <xdr:row>40</xdr:row>
      <xdr:rowOff>60655</xdr:rowOff>
    </xdr:to>
    <xdr:cxnSp macro="">
      <xdr:nvCxnSpPr>
        <xdr:cNvPr id="133" name="直線コネクタ 132"/>
        <xdr:cNvCxnSpPr/>
      </xdr:nvCxnSpPr>
      <xdr:spPr>
        <a:xfrm flipV="1">
          <a:off x="9639300" y="6911111"/>
          <a:ext cx="838200" cy="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17094</xdr:rowOff>
    </xdr:from>
    <xdr:to>
      <xdr:col>46</xdr:col>
      <xdr:colOff>38100</xdr:colOff>
      <xdr:row>40</xdr:row>
      <xdr:rowOff>118694</xdr:rowOff>
    </xdr:to>
    <xdr:sp macro="" textlink="">
      <xdr:nvSpPr>
        <xdr:cNvPr id="134" name="楕円 133"/>
        <xdr:cNvSpPr/>
      </xdr:nvSpPr>
      <xdr:spPr>
        <a:xfrm>
          <a:off x="8699500" y="6875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60655</xdr:rowOff>
    </xdr:from>
    <xdr:to>
      <xdr:col>50</xdr:col>
      <xdr:colOff>114300</xdr:colOff>
      <xdr:row>40</xdr:row>
      <xdr:rowOff>67894</xdr:rowOff>
    </xdr:to>
    <xdr:cxnSp macro="">
      <xdr:nvCxnSpPr>
        <xdr:cNvPr id="135" name="直線コネクタ 134"/>
        <xdr:cNvCxnSpPr/>
      </xdr:nvCxnSpPr>
      <xdr:spPr>
        <a:xfrm flipV="1">
          <a:off x="8750300" y="6918655"/>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19342</xdr:rowOff>
    </xdr:from>
    <xdr:to>
      <xdr:col>41</xdr:col>
      <xdr:colOff>101600</xdr:colOff>
      <xdr:row>40</xdr:row>
      <xdr:rowOff>120942</xdr:rowOff>
    </xdr:to>
    <xdr:sp macro="" textlink="">
      <xdr:nvSpPr>
        <xdr:cNvPr id="136" name="楕円 135"/>
        <xdr:cNvSpPr/>
      </xdr:nvSpPr>
      <xdr:spPr>
        <a:xfrm>
          <a:off x="7810500" y="687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67894</xdr:rowOff>
    </xdr:from>
    <xdr:to>
      <xdr:col>45</xdr:col>
      <xdr:colOff>177800</xdr:colOff>
      <xdr:row>40</xdr:row>
      <xdr:rowOff>70142</xdr:rowOff>
    </xdr:to>
    <xdr:cxnSp macro="">
      <xdr:nvCxnSpPr>
        <xdr:cNvPr id="137" name="直線コネクタ 136"/>
        <xdr:cNvCxnSpPr/>
      </xdr:nvCxnSpPr>
      <xdr:spPr>
        <a:xfrm flipV="1">
          <a:off x="7861300" y="6925894"/>
          <a:ext cx="889000" cy="2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20104</xdr:rowOff>
    </xdr:from>
    <xdr:to>
      <xdr:col>36</xdr:col>
      <xdr:colOff>165100</xdr:colOff>
      <xdr:row>40</xdr:row>
      <xdr:rowOff>121704</xdr:rowOff>
    </xdr:to>
    <xdr:sp macro="" textlink="">
      <xdr:nvSpPr>
        <xdr:cNvPr id="138" name="楕円 137"/>
        <xdr:cNvSpPr/>
      </xdr:nvSpPr>
      <xdr:spPr>
        <a:xfrm>
          <a:off x="6921500" y="6878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70142</xdr:rowOff>
    </xdr:from>
    <xdr:to>
      <xdr:col>41</xdr:col>
      <xdr:colOff>50800</xdr:colOff>
      <xdr:row>40</xdr:row>
      <xdr:rowOff>70904</xdr:rowOff>
    </xdr:to>
    <xdr:cxnSp macro="">
      <xdr:nvCxnSpPr>
        <xdr:cNvPr id="139" name="直線コネクタ 138"/>
        <xdr:cNvCxnSpPr/>
      </xdr:nvCxnSpPr>
      <xdr:spPr>
        <a:xfrm flipV="1">
          <a:off x="6972300" y="6928142"/>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140149</xdr:rowOff>
    </xdr:from>
    <xdr:ext cx="469744" cy="259045"/>
    <xdr:sp macro="" textlink="">
      <xdr:nvSpPr>
        <xdr:cNvPr id="140" name="n_1aveValue【道路】&#10;一人当たり延長"/>
        <xdr:cNvSpPr txBox="1"/>
      </xdr:nvSpPr>
      <xdr:spPr>
        <a:xfrm>
          <a:off x="9391727" y="6998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143121</xdr:rowOff>
    </xdr:from>
    <xdr:ext cx="469744" cy="259045"/>
    <xdr:sp macro="" textlink="">
      <xdr:nvSpPr>
        <xdr:cNvPr id="141" name="n_2aveValue【道路】&#10;一人当たり延長"/>
        <xdr:cNvSpPr txBox="1"/>
      </xdr:nvSpPr>
      <xdr:spPr>
        <a:xfrm>
          <a:off x="8515427" y="7001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159999</xdr:rowOff>
    </xdr:from>
    <xdr:ext cx="469744" cy="259045"/>
    <xdr:sp macro="" textlink="">
      <xdr:nvSpPr>
        <xdr:cNvPr id="142" name="n_3aveValue【道路】&#10;一人当たり延長"/>
        <xdr:cNvSpPr txBox="1"/>
      </xdr:nvSpPr>
      <xdr:spPr>
        <a:xfrm>
          <a:off x="7626427" y="7017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157560</xdr:rowOff>
    </xdr:from>
    <xdr:ext cx="469744" cy="259045"/>
    <xdr:sp macro="" textlink="">
      <xdr:nvSpPr>
        <xdr:cNvPr id="143" name="n_4aveValue【道路】&#10;一人当たり延長"/>
        <xdr:cNvSpPr txBox="1"/>
      </xdr:nvSpPr>
      <xdr:spPr>
        <a:xfrm>
          <a:off x="6737427" y="7015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127982</xdr:rowOff>
    </xdr:from>
    <xdr:ext cx="469744" cy="259045"/>
    <xdr:sp macro="" textlink="">
      <xdr:nvSpPr>
        <xdr:cNvPr id="144" name="n_1mainValue【道路】&#10;一人当たり延長"/>
        <xdr:cNvSpPr txBox="1"/>
      </xdr:nvSpPr>
      <xdr:spPr>
        <a:xfrm>
          <a:off x="9391727" y="6643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135221</xdr:rowOff>
    </xdr:from>
    <xdr:ext cx="469744" cy="259045"/>
    <xdr:sp macro="" textlink="">
      <xdr:nvSpPr>
        <xdr:cNvPr id="145" name="n_2mainValue【道路】&#10;一人当たり延長"/>
        <xdr:cNvSpPr txBox="1"/>
      </xdr:nvSpPr>
      <xdr:spPr>
        <a:xfrm>
          <a:off x="8515427" y="6650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137469</xdr:rowOff>
    </xdr:from>
    <xdr:ext cx="469744" cy="259045"/>
    <xdr:sp macro="" textlink="">
      <xdr:nvSpPr>
        <xdr:cNvPr id="146" name="n_3mainValue【道路】&#10;一人当たり延長"/>
        <xdr:cNvSpPr txBox="1"/>
      </xdr:nvSpPr>
      <xdr:spPr>
        <a:xfrm>
          <a:off x="7626427" y="6652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138231</xdr:rowOff>
    </xdr:from>
    <xdr:ext cx="469744" cy="259045"/>
    <xdr:sp macro="" textlink="">
      <xdr:nvSpPr>
        <xdr:cNvPr id="147" name="n_4mainValue【道路】&#10;一人当たり延長"/>
        <xdr:cNvSpPr txBox="1"/>
      </xdr:nvSpPr>
      <xdr:spPr>
        <a:xfrm>
          <a:off x="6737427" y="6653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31024</xdr:rowOff>
    </xdr:from>
    <xdr:to>
      <xdr:col>24</xdr:col>
      <xdr:colOff>62865</xdr:colOff>
      <xdr:row>64</xdr:row>
      <xdr:rowOff>3266</xdr:rowOff>
    </xdr:to>
    <xdr:cxnSp macro="">
      <xdr:nvCxnSpPr>
        <xdr:cNvPr id="173" name="直線コネクタ 172"/>
        <xdr:cNvCxnSpPr/>
      </xdr:nvCxnSpPr>
      <xdr:spPr>
        <a:xfrm flipV="1">
          <a:off x="4634865" y="9632224"/>
          <a:ext cx="0" cy="1343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7093</xdr:rowOff>
    </xdr:from>
    <xdr:ext cx="405111" cy="259045"/>
    <xdr:sp macro="" textlink="">
      <xdr:nvSpPr>
        <xdr:cNvPr id="174" name="【橋りょう・トンネル】&#10;有形固定資産減価償却率最小値テキスト"/>
        <xdr:cNvSpPr txBox="1"/>
      </xdr:nvSpPr>
      <xdr:spPr>
        <a:xfrm>
          <a:off x="4673600" y="10979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3266</xdr:rowOff>
    </xdr:from>
    <xdr:to>
      <xdr:col>24</xdr:col>
      <xdr:colOff>152400</xdr:colOff>
      <xdr:row>64</xdr:row>
      <xdr:rowOff>3266</xdr:rowOff>
    </xdr:to>
    <xdr:cxnSp macro="">
      <xdr:nvCxnSpPr>
        <xdr:cNvPr id="175" name="直線コネクタ 174"/>
        <xdr:cNvCxnSpPr/>
      </xdr:nvCxnSpPr>
      <xdr:spPr>
        <a:xfrm>
          <a:off x="4546600" y="10976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149151</xdr:rowOff>
    </xdr:from>
    <xdr:ext cx="340478" cy="259045"/>
    <xdr:sp macro="" textlink="">
      <xdr:nvSpPr>
        <xdr:cNvPr id="176" name="【橋りょう・トンネル】&#10;有形固定資産減価償却率最大値テキスト"/>
        <xdr:cNvSpPr txBox="1"/>
      </xdr:nvSpPr>
      <xdr:spPr>
        <a:xfrm>
          <a:off x="4673600" y="94074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31024</xdr:rowOff>
    </xdr:from>
    <xdr:to>
      <xdr:col>24</xdr:col>
      <xdr:colOff>152400</xdr:colOff>
      <xdr:row>56</xdr:row>
      <xdr:rowOff>31024</xdr:rowOff>
    </xdr:to>
    <xdr:cxnSp macro="">
      <xdr:nvCxnSpPr>
        <xdr:cNvPr id="177" name="直線コネクタ 176"/>
        <xdr:cNvCxnSpPr/>
      </xdr:nvCxnSpPr>
      <xdr:spPr>
        <a:xfrm>
          <a:off x="4546600" y="9632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8000</xdr:rowOff>
    </xdr:from>
    <xdr:ext cx="405111" cy="259045"/>
    <xdr:sp macro="" textlink="">
      <xdr:nvSpPr>
        <xdr:cNvPr id="178" name="【橋りょう・トンネル】&#10;有形固定資産減価償却率平均値テキスト"/>
        <xdr:cNvSpPr txBox="1"/>
      </xdr:nvSpPr>
      <xdr:spPr>
        <a:xfrm>
          <a:off x="4673600" y="102950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156573</xdr:rowOff>
    </xdr:from>
    <xdr:to>
      <xdr:col>24</xdr:col>
      <xdr:colOff>114300</xdr:colOff>
      <xdr:row>61</xdr:row>
      <xdr:rowOff>86723</xdr:rowOff>
    </xdr:to>
    <xdr:sp macro="" textlink="">
      <xdr:nvSpPr>
        <xdr:cNvPr id="179" name="フローチャート: 判断 178"/>
        <xdr:cNvSpPr/>
      </xdr:nvSpPr>
      <xdr:spPr>
        <a:xfrm>
          <a:off x="4584700" y="1044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138612</xdr:rowOff>
    </xdr:from>
    <xdr:to>
      <xdr:col>20</xdr:col>
      <xdr:colOff>38100</xdr:colOff>
      <xdr:row>61</xdr:row>
      <xdr:rowOff>68762</xdr:rowOff>
    </xdr:to>
    <xdr:sp macro="" textlink="">
      <xdr:nvSpPr>
        <xdr:cNvPr id="180" name="フローチャート: 判断 179"/>
        <xdr:cNvSpPr/>
      </xdr:nvSpPr>
      <xdr:spPr>
        <a:xfrm>
          <a:off x="3746500" y="1042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127181</xdr:rowOff>
    </xdr:from>
    <xdr:to>
      <xdr:col>15</xdr:col>
      <xdr:colOff>101600</xdr:colOff>
      <xdr:row>61</xdr:row>
      <xdr:rowOff>57331</xdr:rowOff>
    </xdr:to>
    <xdr:sp macro="" textlink="">
      <xdr:nvSpPr>
        <xdr:cNvPr id="181" name="フローチャート: 判断 180"/>
        <xdr:cNvSpPr/>
      </xdr:nvSpPr>
      <xdr:spPr>
        <a:xfrm>
          <a:off x="2857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105954</xdr:rowOff>
    </xdr:from>
    <xdr:to>
      <xdr:col>10</xdr:col>
      <xdr:colOff>165100</xdr:colOff>
      <xdr:row>61</xdr:row>
      <xdr:rowOff>36104</xdr:rowOff>
    </xdr:to>
    <xdr:sp macro="" textlink="">
      <xdr:nvSpPr>
        <xdr:cNvPr id="182" name="フローチャート: 判断 181"/>
        <xdr:cNvSpPr/>
      </xdr:nvSpPr>
      <xdr:spPr>
        <a:xfrm>
          <a:off x="1968500" y="103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83094</xdr:rowOff>
    </xdr:from>
    <xdr:to>
      <xdr:col>6</xdr:col>
      <xdr:colOff>38100</xdr:colOff>
      <xdr:row>61</xdr:row>
      <xdr:rowOff>13244</xdr:rowOff>
    </xdr:to>
    <xdr:sp macro="" textlink="">
      <xdr:nvSpPr>
        <xdr:cNvPr id="183" name="フローチャート: 判断 182"/>
        <xdr:cNvSpPr/>
      </xdr:nvSpPr>
      <xdr:spPr>
        <a:xfrm>
          <a:off x="1079500" y="1037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70031</xdr:rowOff>
    </xdr:from>
    <xdr:to>
      <xdr:col>24</xdr:col>
      <xdr:colOff>114300</xdr:colOff>
      <xdr:row>63</xdr:row>
      <xdr:rowOff>181</xdr:rowOff>
    </xdr:to>
    <xdr:sp macro="" textlink="">
      <xdr:nvSpPr>
        <xdr:cNvPr id="189" name="楕円 188"/>
        <xdr:cNvSpPr/>
      </xdr:nvSpPr>
      <xdr:spPr>
        <a:xfrm>
          <a:off x="4584700" y="1069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48458</xdr:rowOff>
    </xdr:from>
    <xdr:ext cx="405111" cy="259045"/>
    <xdr:sp macro="" textlink="">
      <xdr:nvSpPr>
        <xdr:cNvPr id="190" name="【橋りょう・トンネル】&#10;有形固定資産減価償却率該当値テキスト"/>
        <xdr:cNvSpPr txBox="1"/>
      </xdr:nvSpPr>
      <xdr:spPr>
        <a:xfrm>
          <a:off x="4673600" y="10678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58601</xdr:rowOff>
    </xdr:from>
    <xdr:to>
      <xdr:col>20</xdr:col>
      <xdr:colOff>38100</xdr:colOff>
      <xdr:row>62</xdr:row>
      <xdr:rowOff>160201</xdr:rowOff>
    </xdr:to>
    <xdr:sp macro="" textlink="">
      <xdr:nvSpPr>
        <xdr:cNvPr id="191" name="楕円 190"/>
        <xdr:cNvSpPr/>
      </xdr:nvSpPr>
      <xdr:spPr>
        <a:xfrm>
          <a:off x="3746500" y="10688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109401</xdr:rowOff>
    </xdr:from>
    <xdr:to>
      <xdr:col>24</xdr:col>
      <xdr:colOff>63500</xdr:colOff>
      <xdr:row>62</xdr:row>
      <xdr:rowOff>120831</xdr:rowOff>
    </xdr:to>
    <xdr:cxnSp macro="">
      <xdr:nvCxnSpPr>
        <xdr:cNvPr id="192" name="直線コネクタ 191"/>
        <xdr:cNvCxnSpPr/>
      </xdr:nvCxnSpPr>
      <xdr:spPr>
        <a:xfrm>
          <a:off x="3797300" y="10739301"/>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42273</xdr:rowOff>
    </xdr:from>
    <xdr:to>
      <xdr:col>15</xdr:col>
      <xdr:colOff>101600</xdr:colOff>
      <xdr:row>62</xdr:row>
      <xdr:rowOff>143873</xdr:rowOff>
    </xdr:to>
    <xdr:sp macro="" textlink="">
      <xdr:nvSpPr>
        <xdr:cNvPr id="193" name="楕円 192"/>
        <xdr:cNvSpPr/>
      </xdr:nvSpPr>
      <xdr:spPr>
        <a:xfrm>
          <a:off x="2857500" y="1067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93073</xdr:rowOff>
    </xdr:from>
    <xdr:to>
      <xdr:col>19</xdr:col>
      <xdr:colOff>177800</xdr:colOff>
      <xdr:row>62</xdr:row>
      <xdr:rowOff>109401</xdr:rowOff>
    </xdr:to>
    <xdr:cxnSp macro="">
      <xdr:nvCxnSpPr>
        <xdr:cNvPr id="194" name="直線コネクタ 193"/>
        <xdr:cNvCxnSpPr/>
      </xdr:nvCxnSpPr>
      <xdr:spPr>
        <a:xfrm>
          <a:off x="2908300" y="10722973"/>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22678</xdr:rowOff>
    </xdr:from>
    <xdr:to>
      <xdr:col>10</xdr:col>
      <xdr:colOff>165100</xdr:colOff>
      <xdr:row>62</xdr:row>
      <xdr:rowOff>124278</xdr:rowOff>
    </xdr:to>
    <xdr:sp macro="" textlink="">
      <xdr:nvSpPr>
        <xdr:cNvPr id="195" name="楕円 194"/>
        <xdr:cNvSpPr/>
      </xdr:nvSpPr>
      <xdr:spPr>
        <a:xfrm>
          <a:off x="1968500" y="10652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73478</xdr:rowOff>
    </xdr:from>
    <xdr:to>
      <xdr:col>15</xdr:col>
      <xdr:colOff>50800</xdr:colOff>
      <xdr:row>62</xdr:row>
      <xdr:rowOff>93073</xdr:rowOff>
    </xdr:to>
    <xdr:cxnSp macro="">
      <xdr:nvCxnSpPr>
        <xdr:cNvPr id="196" name="直線コネクタ 195"/>
        <xdr:cNvCxnSpPr/>
      </xdr:nvCxnSpPr>
      <xdr:spPr>
        <a:xfrm>
          <a:off x="2019300" y="10703378"/>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168003</xdr:rowOff>
    </xdr:from>
    <xdr:to>
      <xdr:col>6</xdr:col>
      <xdr:colOff>38100</xdr:colOff>
      <xdr:row>62</xdr:row>
      <xdr:rowOff>98153</xdr:rowOff>
    </xdr:to>
    <xdr:sp macro="" textlink="">
      <xdr:nvSpPr>
        <xdr:cNvPr id="197" name="楕円 196"/>
        <xdr:cNvSpPr/>
      </xdr:nvSpPr>
      <xdr:spPr>
        <a:xfrm>
          <a:off x="1079500" y="10626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47353</xdr:rowOff>
    </xdr:from>
    <xdr:to>
      <xdr:col>10</xdr:col>
      <xdr:colOff>114300</xdr:colOff>
      <xdr:row>62</xdr:row>
      <xdr:rowOff>73478</xdr:rowOff>
    </xdr:to>
    <xdr:cxnSp macro="">
      <xdr:nvCxnSpPr>
        <xdr:cNvPr id="198" name="直線コネクタ 197"/>
        <xdr:cNvCxnSpPr/>
      </xdr:nvCxnSpPr>
      <xdr:spPr>
        <a:xfrm>
          <a:off x="1130300" y="10677253"/>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85289</xdr:rowOff>
    </xdr:from>
    <xdr:ext cx="405111" cy="259045"/>
    <xdr:sp macro="" textlink="">
      <xdr:nvSpPr>
        <xdr:cNvPr id="199" name="n_1aveValue【橋りょう・トンネル】&#10;有形固定資産減価償却率"/>
        <xdr:cNvSpPr txBox="1"/>
      </xdr:nvSpPr>
      <xdr:spPr>
        <a:xfrm>
          <a:off x="3582044" y="10200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73858</xdr:rowOff>
    </xdr:from>
    <xdr:ext cx="405111" cy="259045"/>
    <xdr:sp macro="" textlink="">
      <xdr:nvSpPr>
        <xdr:cNvPr id="200" name="n_2aveValue【橋りょう・トンネル】&#10;有形固定資産減価償却率"/>
        <xdr:cNvSpPr txBox="1"/>
      </xdr:nvSpPr>
      <xdr:spPr>
        <a:xfrm>
          <a:off x="2705744" y="1018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52631</xdr:rowOff>
    </xdr:from>
    <xdr:ext cx="405111" cy="259045"/>
    <xdr:sp macro="" textlink="">
      <xdr:nvSpPr>
        <xdr:cNvPr id="201" name="n_3aveValue【橋りょう・トンネル】&#10;有形固定資産減価償却率"/>
        <xdr:cNvSpPr txBox="1"/>
      </xdr:nvSpPr>
      <xdr:spPr>
        <a:xfrm>
          <a:off x="1816744" y="10168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29771</xdr:rowOff>
    </xdr:from>
    <xdr:ext cx="405111" cy="259045"/>
    <xdr:sp macro="" textlink="">
      <xdr:nvSpPr>
        <xdr:cNvPr id="202" name="n_4aveValue【橋りょう・トンネル】&#10;有形固定資産減価償却率"/>
        <xdr:cNvSpPr txBox="1"/>
      </xdr:nvSpPr>
      <xdr:spPr>
        <a:xfrm>
          <a:off x="927744" y="1014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151328</xdr:rowOff>
    </xdr:from>
    <xdr:ext cx="405111" cy="259045"/>
    <xdr:sp macro="" textlink="">
      <xdr:nvSpPr>
        <xdr:cNvPr id="203" name="n_1mainValue【橋りょう・トンネル】&#10;有形固定資産減価償却率"/>
        <xdr:cNvSpPr txBox="1"/>
      </xdr:nvSpPr>
      <xdr:spPr>
        <a:xfrm>
          <a:off x="3582044" y="10781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135000</xdr:rowOff>
    </xdr:from>
    <xdr:ext cx="405111" cy="259045"/>
    <xdr:sp macro="" textlink="">
      <xdr:nvSpPr>
        <xdr:cNvPr id="204" name="n_2mainValue【橋りょう・トンネル】&#10;有形固定資産減価償却率"/>
        <xdr:cNvSpPr txBox="1"/>
      </xdr:nvSpPr>
      <xdr:spPr>
        <a:xfrm>
          <a:off x="2705744" y="10764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115405</xdr:rowOff>
    </xdr:from>
    <xdr:ext cx="405111" cy="259045"/>
    <xdr:sp macro="" textlink="">
      <xdr:nvSpPr>
        <xdr:cNvPr id="205" name="n_3mainValue【橋りょう・トンネル】&#10;有形固定資産減価償却率"/>
        <xdr:cNvSpPr txBox="1"/>
      </xdr:nvSpPr>
      <xdr:spPr>
        <a:xfrm>
          <a:off x="1816744" y="10745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89280</xdr:rowOff>
    </xdr:from>
    <xdr:ext cx="405111" cy="259045"/>
    <xdr:sp macro="" textlink="">
      <xdr:nvSpPr>
        <xdr:cNvPr id="206" name="n_4mainValue【橋りょう・トンネル】&#10;有形固定資産減価償却率"/>
        <xdr:cNvSpPr txBox="1"/>
      </xdr:nvSpPr>
      <xdr:spPr>
        <a:xfrm>
          <a:off x="927744" y="10719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170462</xdr:rowOff>
    </xdr:from>
    <xdr:to>
      <xdr:col>54</xdr:col>
      <xdr:colOff>189865</xdr:colOff>
      <xdr:row>64</xdr:row>
      <xdr:rowOff>72098</xdr:rowOff>
    </xdr:to>
    <xdr:cxnSp macro="">
      <xdr:nvCxnSpPr>
        <xdr:cNvPr id="230" name="直線コネクタ 229"/>
        <xdr:cNvCxnSpPr/>
      </xdr:nvCxnSpPr>
      <xdr:spPr>
        <a:xfrm flipV="1">
          <a:off x="10476865" y="9600212"/>
          <a:ext cx="0" cy="1444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75925</xdr:rowOff>
    </xdr:from>
    <xdr:ext cx="469744" cy="259045"/>
    <xdr:sp macro="" textlink="">
      <xdr:nvSpPr>
        <xdr:cNvPr id="231" name="【橋りょう・トンネル】&#10;一人当たり有形固定資産（償却資産）額最小値テキスト"/>
        <xdr:cNvSpPr txBox="1"/>
      </xdr:nvSpPr>
      <xdr:spPr>
        <a:xfrm>
          <a:off x="10515600" y="11048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72098</xdr:rowOff>
    </xdr:from>
    <xdr:to>
      <xdr:col>55</xdr:col>
      <xdr:colOff>88900</xdr:colOff>
      <xdr:row>64</xdr:row>
      <xdr:rowOff>72098</xdr:rowOff>
    </xdr:to>
    <xdr:cxnSp macro="">
      <xdr:nvCxnSpPr>
        <xdr:cNvPr id="232" name="直線コネクタ 231"/>
        <xdr:cNvCxnSpPr/>
      </xdr:nvCxnSpPr>
      <xdr:spPr>
        <a:xfrm>
          <a:off x="10388600" y="11044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117139</xdr:rowOff>
    </xdr:from>
    <xdr:ext cx="690189" cy="259045"/>
    <xdr:sp macro="" textlink="">
      <xdr:nvSpPr>
        <xdr:cNvPr id="233" name="【橋りょう・トンネル】&#10;一人当たり有形固定資産（償却資産）額最大値テキスト"/>
        <xdr:cNvSpPr txBox="1"/>
      </xdr:nvSpPr>
      <xdr:spPr>
        <a:xfrm>
          <a:off x="10515600" y="937543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170462</xdr:rowOff>
    </xdr:from>
    <xdr:to>
      <xdr:col>55</xdr:col>
      <xdr:colOff>88900</xdr:colOff>
      <xdr:row>55</xdr:row>
      <xdr:rowOff>170462</xdr:rowOff>
    </xdr:to>
    <xdr:cxnSp macro="">
      <xdr:nvCxnSpPr>
        <xdr:cNvPr id="234" name="直線コネクタ 233"/>
        <xdr:cNvCxnSpPr/>
      </xdr:nvCxnSpPr>
      <xdr:spPr>
        <a:xfrm>
          <a:off x="10388600" y="9600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36737</xdr:rowOff>
    </xdr:from>
    <xdr:ext cx="599010" cy="259045"/>
    <xdr:sp macro="" textlink="">
      <xdr:nvSpPr>
        <xdr:cNvPr id="235" name="【橋りょう・トンネル】&#10;一人当たり有形固定資産（償却資産）額平均値テキスト"/>
        <xdr:cNvSpPr txBox="1"/>
      </xdr:nvSpPr>
      <xdr:spPr>
        <a:xfrm>
          <a:off x="10515600" y="108380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58310</xdr:rowOff>
    </xdr:from>
    <xdr:to>
      <xdr:col>55</xdr:col>
      <xdr:colOff>50800</xdr:colOff>
      <xdr:row>63</xdr:row>
      <xdr:rowOff>159910</xdr:rowOff>
    </xdr:to>
    <xdr:sp macro="" textlink="">
      <xdr:nvSpPr>
        <xdr:cNvPr id="236" name="フローチャート: 判断 235"/>
        <xdr:cNvSpPr/>
      </xdr:nvSpPr>
      <xdr:spPr>
        <a:xfrm>
          <a:off x="10426700" y="10859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62247</xdr:rowOff>
    </xdr:from>
    <xdr:to>
      <xdr:col>50</xdr:col>
      <xdr:colOff>165100</xdr:colOff>
      <xdr:row>63</xdr:row>
      <xdr:rowOff>163847</xdr:rowOff>
    </xdr:to>
    <xdr:sp macro="" textlink="">
      <xdr:nvSpPr>
        <xdr:cNvPr id="237" name="フローチャート: 判断 236"/>
        <xdr:cNvSpPr/>
      </xdr:nvSpPr>
      <xdr:spPr>
        <a:xfrm>
          <a:off x="9588500" y="10863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62181</xdr:rowOff>
    </xdr:from>
    <xdr:to>
      <xdr:col>46</xdr:col>
      <xdr:colOff>38100</xdr:colOff>
      <xdr:row>63</xdr:row>
      <xdr:rowOff>163781</xdr:rowOff>
    </xdr:to>
    <xdr:sp macro="" textlink="">
      <xdr:nvSpPr>
        <xdr:cNvPr id="238" name="フローチャート: 判断 237"/>
        <xdr:cNvSpPr/>
      </xdr:nvSpPr>
      <xdr:spPr>
        <a:xfrm>
          <a:off x="8699500" y="10863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58793</xdr:rowOff>
    </xdr:from>
    <xdr:to>
      <xdr:col>41</xdr:col>
      <xdr:colOff>101600</xdr:colOff>
      <xdr:row>63</xdr:row>
      <xdr:rowOff>160393</xdr:rowOff>
    </xdr:to>
    <xdr:sp macro="" textlink="">
      <xdr:nvSpPr>
        <xdr:cNvPr id="239" name="フローチャート: 判断 238"/>
        <xdr:cNvSpPr/>
      </xdr:nvSpPr>
      <xdr:spPr>
        <a:xfrm>
          <a:off x="7810500" y="1086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61275</xdr:rowOff>
    </xdr:from>
    <xdr:to>
      <xdr:col>36</xdr:col>
      <xdr:colOff>165100</xdr:colOff>
      <xdr:row>63</xdr:row>
      <xdr:rowOff>162875</xdr:rowOff>
    </xdr:to>
    <xdr:sp macro="" textlink="">
      <xdr:nvSpPr>
        <xdr:cNvPr id="240" name="フローチャート: 判断 239"/>
        <xdr:cNvSpPr/>
      </xdr:nvSpPr>
      <xdr:spPr>
        <a:xfrm>
          <a:off x="6921500" y="10862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120419</xdr:rowOff>
    </xdr:from>
    <xdr:to>
      <xdr:col>55</xdr:col>
      <xdr:colOff>50800</xdr:colOff>
      <xdr:row>63</xdr:row>
      <xdr:rowOff>50569</xdr:rowOff>
    </xdr:to>
    <xdr:sp macro="" textlink="">
      <xdr:nvSpPr>
        <xdr:cNvPr id="246" name="楕円 245"/>
        <xdr:cNvSpPr/>
      </xdr:nvSpPr>
      <xdr:spPr>
        <a:xfrm>
          <a:off x="10426700" y="10750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143296</xdr:rowOff>
    </xdr:from>
    <xdr:ext cx="599010" cy="259045"/>
    <xdr:sp macro="" textlink="">
      <xdr:nvSpPr>
        <xdr:cNvPr id="247" name="【橋りょう・トンネル】&#10;一人当たり有形固定資産（償却資産）額該当値テキスト"/>
        <xdr:cNvSpPr txBox="1"/>
      </xdr:nvSpPr>
      <xdr:spPr>
        <a:xfrm>
          <a:off x="10515600" y="10601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123999</xdr:rowOff>
    </xdr:from>
    <xdr:to>
      <xdr:col>50</xdr:col>
      <xdr:colOff>165100</xdr:colOff>
      <xdr:row>63</xdr:row>
      <xdr:rowOff>54149</xdr:rowOff>
    </xdr:to>
    <xdr:sp macro="" textlink="">
      <xdr:nvSpPr>
        <xdr:cNvPr id="248" name="楕円 247"/>
        <xdr:cNvSpPr/>
      </xdr:nvSpPr>
      <xdr:spPr>
        <a:xfrm>
          <a:off x="9588500" y="10753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171219</xdr:rowOff>
    </xdr:from>
    <xdr:to>
      <xdr:col>55</xdr:col>
      <xdr:colOff>0</xdr:colOff>
      <xdr:row>63</xdr:row>
      <xdr:rowOff>3349</xdr:rowOff>
    </xdr:to>
    <xdr:cxnSp macro="">
      <xdr:nvCxnSpPr>
        <xdr:cNvPr id="249" name="直線コネクタ 248"/>
        <xdr:cNvCxnSpPr/>
      </xdr:nvCxnSpPr>
      <xdr:spPr>
        <a:xfrm flipV="1">
          <a:off x="9639300" y="10801119"/>
          <a:ext cx="838200" cy="3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125783</xdr:rowOff>
    </xdr:from>
    <xdr:to>
      <xdr:col>46</xdr:col>
      <xdr:colOff>38100</xdr:colOff>
      <xdr:row>63</xdr:row>
      <xdr:rowOff>55933</xdr:rowOff>
    </xdr:to>
    <xdr:sp macro="" textlink="">
      <xdr:nvSpPr>
        <xdr:cNvPr id="250" name="楕円 249"/>
        <xdr:cNvSpPr/>
      </xdr:nvSpPr>
      <xdr:spPr>
        <a:xfrm>
          <a:off x="8699500" y="10755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3349</xdr:rowOff>
    </xdr:from>
    <xdr:to>
      <xdr:col>50</xdr:col>
      <xdr:colOff>114300</xdr:colOff>
      <xdr:row>63</xdr:row>
      <xdr:rowOff>5133</xdr:rowOff>
    </xdr:to>
    <xdr:cxnSp macro="">
      <xdr:nvCxnSpPr>
        <xdr:cNvPr id="251" name="直線コネクタ 250"/>
        <xdr:cNvCxnSpPr/>
      </xdr:nvCxnSpPr>
      <xdr:spPr>
        <a:xfrm flipV="1">
          <a:off x="8750300" y="10804699"/>
          <a:ext cx="889000" cy="1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126932</xdr:rowOff>
    </xdr:from>
    <xdr:to>
      <xdr:col>41</xdr:col>
      <xdr:colOff>101600</xdr:colOff>
      <xdr:row>63</xdr:row>
      <xdr:rowOff>57082</xdr:rowOff>
    </xdr:to>
    <xdr:sp macro="" textlink="">
      <xdr:nvSpPr>
        <xdr:cNvPr id="252" name="楕円 251"/>
        <xdr:cNvSpPr/>
      </xdr:nvSpPr>
      <xdr:spPr>
        <a:xfrm>
          <a:off x="7810500" y="10756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5133</xdr:rowOff>
    </xdr:from>
    <xdr:to>
      <xdr:col>45</xdr:col>
      <xdr:colOff>177800</xdr:colOff>
      <xdr:row>63</xdr:row>
      <xdr:rowOff>6282</xdr:rowOff>
    </xdr:to>
    <xdr:cxnSp macro="">
      <xdr:nvCxnSpPr>
        <xdr:cNvPr id="253" name="直線コネクタ 252"/>
        <xdr:cNvCxnSpPr/>
      </xdr:nvCxnSpPr>
      <xdr:spPr>
        <a:xfrm flipV="1">
          <a:off x="7861300" y="10806483"/>
          <a:ext cx="889000" cy="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126978</xdr:rowOff>
    </xdr:from>
    <xdr:to>
      <xdr:col>36</xdr:col>
      <xdr:colOff>165100</xdr:colOff>
      <xdr:row>63</xdr:row>
      <xdr:rowOff>57128</xdr:rowOff>
    </xdr:to>
    <xdr:sp macro="" textlink="">
      <xdr:nvSpPr>
        <xdr:cNvPr id="254" name="楕円 253"/>
        <xdr:cNvSpPr/>
      </xdr:nvSpPr>
      <xdr:spPr>
        <a:xfrm>
          <a:off x="6921500" y="10756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6282</xdr:rowOff>
    </xdr:from>
    <xdr:to>
      <xdr:col>41</xdr:col>
      <xdr:colOff>50800</xdr:colOff>
      <xdr:row>63</xdr:row>
      <xdr:rowOff>6328</xdr:rowOff>
    </xdr:to>
    <xdr:cxnSp macro="">
      <xdr:nvCxnSpPr>
        <xdr:cNvPr id="255" name="直線コネクタ 254"/>
        <xdr:cNvCxnSpPr/>
      </xdr:nvCxnSpPr>
      <xdr:spPr>
        <a:xfrm flipV="1">
          <a:off x="6972300" y="10807632"/>
          <a:ext cx="8890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154974</xdr:rowOff>
    </xdr:from>
    <xdr:ext cx="599010" cy="259045"/>
    <xdr:sp macro="" textlink="">
      <xdr:nvSpPr>
        <xdr:cNvPr id="256" name="n_1aveValue【橋りょう・トンネル】&#10;一人当たり有形固定資産（償却資産）額"/>
        <xdr:cNvSpPr txBox="1"/>
      </xdr:nvSpPr>
      <xdr:spPr>
        <a:xfrm>
          <a:off x="9327095" y="10956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154908</xdr:rowOff>
    </xdr:from>
    <xdr:ext cx="599010" cy="259045"/>
    <xdr:sp macro="" textlink="">
      <xdr:nvSpPr>
        <xdr:cNvPr id="257" name="n_2aveValue【橋りょう・トンネル】&#10;一人当たり有形固定資産（償却資産）額"/>
        <xdr:cNvSpPr txBox="1"/>
      </xdr:nvSpPr>
      <xdr:spPr>
        <a:xfrm>
          <a:off x="8450795" y="10956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151520</xdr:rowOff>
    </xdr:from>
    <xdr:ext cx="599010" cy="259045"/>
    <xdr:sp macro="" textlink="">
      <xdr:nvSpPr>
        <xdr:cNvPr id="258" name="n_3aveValue【橋りょう・トンネル】&#10;一人当たり有形固定資産（償却資産）額"/>
        <xdr:cNvSpPr txBox="1"/>
      </xdr:nvSpPr>
      <xdr:spPr>
        <a:xfrm>
          <a:off x="7561795" y="10952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154002</xdr:rowOff>
    </xdr:from>
    <xdr:ext cx="599010" cy="259045"/>
    <xdr:sp macro="" textlink="">
      <xdr:nvSpPr>
        <xdr:cNvPr id="259" name="n_4aveValue【橋りょう・トンネル】&#10;一人当たり有形固定資産（償却資産）額"/>
        <xdr:cNvSpPr txBox="1"/>
      </xdr:nvSpPr>
      <xdr:spPr>
        <a:xfrm>
          <a:off x="6672795" y="10955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70676</xdr:rowOff>
    </xdr:from>
    <xdr:ext cx="599010" cy="259045"/>
    <xdr:sp macro="" textlink="">
      <xdr:nvSpPr>
        <xdr:cNvPr id="260" name="n_1mainValue【橋りょう・トンネル】&#10;一人当たり有形固定資産（償却資産）額"/>
        <xdr:cNvSpPr txBox="1"/>
      </xdr:nvSpPr>
      <xdr:spPr>
        <a:xfrm>
          <a:off x="9327095" y="10529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72460</xdr:rowOff>
    </xdr:from>
    <xdr:ext cx="599010" cy="259045"/>
    <xdr:sp macro="" textlink="">
      <xdr:nvSpPr>
        <xdr:cNvPr id="261" name="n_2mainValue【橋りょう・トンネル】&#10;一人当たり有形固定資産（償却資産）額"/>
        <xdr:cNvSpPr txBox="1"/>
      </xdr:nvSpPr>
      <xdr:spPr>
        <a:xfrm>
          <a:off x="8450795" y="10530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73609</xdr:rowOff>
    </xdr:from>
    <xdr:ext cx="599010" cy="259045"/>
    <xdr:sp macro="" textlink="">
      <xdr:nvSpPr>
        <xdr:cNvPr id="262" name="n_3mainValue【橋りょう・トンネル】&#10;一人当たり有形固定資産（償却資産）額"/>
        <xdr:cNvSpPr txBox="1"/>
      </xdr:nvSpPr>
      <xdr:spPr>
        <a:xfrm>
          <a:off x="7561795" y="10532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73655</xdr:rowOff>
    </xdr:from>
    <xdr:ext cx="599010" cy="259045"/>
    <xdr:sp macro="" textlink="">
      <xdr:nvSpPr>
        <xdr:cNvPr id="263" name="n_4mainValue【橋りょう・トンネル】&#10;一人当たり有形固定資産（償却資産）額"/>
        <xdr:cNvSpPr txBox="1"/>
      </xdr:nvSpPr>
      <xdr:spPr>
        <a:xfrm>
          <a:off x="6672795" y="10532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55245</xdr:rowOff>
    </xdr:from>
    <xdr:to>
      <xdr:col>24</xdr:col>
      <xdr:colOff>62865</xdr:colOff>
      <xdr:row>86</xdr:row>
      <xdr:rowOff>114300</xdr:rowOff>
    </xdr:to>
    <xdr:cxnSp macro="">
      <xdr:nvCxnSpPr>
        <xdr:cNvPr id="288" name="直線コネクタ 287"/>
        <xdr:cNvCxnSpPr/>
      </xdr:nvCxnSpPr>
      <xdr:spPr>
        <a:xfrm flipV="1">
          <a:off x="4634865" y="13256895"/>
          <a:ext cx="0" cy="1602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1922</xdr:rowOff>
    </xdr:from>
    <xdr:ext cx="405111" cy="259045"/>
    <xdr:sp macro="" textlink="">
      <xdr:nvSpPr>
        <xdr:cNvPr id="291" name="【公営住宅】&#10;有形固定資産減価償却率最大値テキスト"/>
        <xdr:cNvSpPr txBox="1"/>
      </xdr:nvSpPr>
      <xdr:spPr>
        <a:xfrm>
          <a:off x="4673600" y="13032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55245</xdr:rowOff>
    </xdr:from>
    <xdr:to>
      <xdr:col>24</xdr:col>
      <xdr:colOff>152400</xdr:colOff>
      <xdr:row>77</xdr:row>
      <xdr:rowOff>55245</xdr:rowOff>
    </xdr:to>
    <xdr:cxnSp macro="">
      <xdr:nvCxnSpPr>
        <xdr:cNvPr id="292" name="直線コネクタ 291"/>
        <xdr:cNvCxnSpPr/>
      </xdr:nvCxnSpPr>
      <xdr:spPr>
        <a:xfrm>
          <a:off x="4546600" y="13256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76216</xdr:rowOff>
    </xdr:from>
    <xdr:ext cx="405111" cy="259045"/>
    <xdr:sp macro="" textlink="">
      <xdr:nvSpPr>
        <xdr:cNvPr id="293" name="【公営住宅】&#10;有形固定資産減価償却率平均値テキスト"/>
        <xdr:cNvSpPr txBox="1"/>
      </xdr:nvSpPr>
      <xdr:spPr>
        <a:xfrm>
          <a:off x="4673600" y="141351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97789</xdr:rowOff>
    </xdr:from>
    <xdr:to>
      <xdr:col>24</xdr:col>
      <xdr:colOff>114300</xdr:colOff>
      <xdr:row>83</xdr:row>
      <xdr:rowOff>27939</xdr:rowOff>
    </xdr:to>
    <xdr:sp macro="" textlink="">
      <xdr:nvSpPr>
        <xdr:cNvPr id="294" name="フローチャート: 判断 293"/>
        <xdr:cNvSpPr/>
      </xdr:nvSpPr>
      <xdr:spPr>
        <a:xfrm>
          <a:off x="4584700" y="1415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78739</xdr:rowOff>
    </xdr:from>
    <xdr:to>
      <xdr:col>20</xdr:col>
      <xdr:colOff>38100</xdr:colOff>
      <xdr:row>83</xdr:row>
      <xdr:rowOff>8889</xdr:rowOff>
    </xdr:to>
    <xdr:sp macro="" textlink="">
      <xdr:nvSpPr>
        <xdr:cNvPr id="295" name="フローチャート: 判断 294"/>
        <xdr:cNvSpPr/>
      </xdr:nvSpPr>
      <xdr:spPr>
        <a:xfrm>
          <a:off x="3746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86361</xdr:rowOff>
    </xdr:from>
    <xdr:to>
      <xdr:col>15</xdr:col>
      <xdr:colOff>101600</xdr:colOff>
      <xdr:row>83</xdr:row>
      <xdr:rowOff>16511</xdr:rowOff>
    </xdr:to>
    <xdr:sp macro="" textlink="">
      <xdr:nvSpPr>
        <xdr:cNvPr id="296" name="フローチャート: 判断 295"/>
        <xdr:cNvSpPr/>
      </xdr:nvSpPr>
      <xdr:spPr>
        <a:xfrm>
          <a:off x="2857500" y="1414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46355</xdr:rowOff>
    </xdr:from>
    <xdr:to>
      <xdr:col>10</xdr:col>
      <xdr:colOff>165100</xdr:colOff>
      <xdr:row>82</xdr:row>
      <xdr:rowOff>147955</xdr:rowOff>
    </xdr:to>
    <xdr:sp macro="" textlink="">
      <xdr:nvSpPr>
        <xdr:cNvPr id="297" name="フローチャート: 判断 296"/>
        <xdr:cNvSpPr/>
      </xdr:nvSpPr>
      <xdr:spPr>
        <a:xfrm>
          <a:off x="1968500" y="1410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10161</xdr:rowOff>
    </xdr:from>
    <xdr:to>
      <xdr:col>6</xdr:col>
      <xdr:colOff>38100</xdr:colOff>
      <xdr:row>82</xdr:row>
      <xdr:rowOff>111761</xdr:rowOff>
    </xdr:to>
    <xdr:sp macro="" textlink="">
      <xdr:nvSpPr>
        <xdr:cNvPr id="298" name="フローチャート: 判断 297"/>
        <xdr:cNvSpPr/>
      </xdr:nvSpPr>
      <xdr:spPr>
        <a:xfrm>
          <a:off x="1079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113030</xdr:rowOff>
    </xdr:from>
    <xdr:to>
      <xdr:col>24</xdr:col>
      <xdr:colOff>114300</xdr:colOff>
      <xdr:row>82</xdr:row>
      <xdr:rowOff>43180</xdr:rowOff>
    </xdr:to>
    <xdr:sp macro="" textlink="">
      <xdr:nvSpPr>
        <xdr:cNvPr id="304" name="楕円 303"/>
        <xdr:cNvSpPr/>
      </xdr:nvSpPr>
      <xdr:spPr>
        <a:xfrm>
          <a:off x="4584700" y="1400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135907</xdr:rowOff>
    </xdr:from>
    <xdr:ext cx="405111" cy="259045"/>
    <xdr:sp macro="" textlink="">
      <xdr:nvSpPr>
        <xdr:cNvPr id="305" name="【公営住宅】&#10;有形固定資産減価償却率該当値テキスト"/>
        <xdr:cNvSpPr txBox="1"/>
      </xdr:nvSpPr>
      <xdr:spPr>
        <a:xfrm>
          <a:off x="4673600" y="1385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95886</xdr:rowOff>
    </xdr:from>
    <xdr:to>
      <xdr:col>20</xdr:col>
      <xdr:colOff>38100</xdr:colOff>
      <xdr:row>82</xdr:row>
      <xdr:rowOff>26036</xdr:rowOff>
    </xdr:to>
    <xdr:sp macro="" textlink="">
      <xdr:nvSpPr>
        <xdr:cNvPr id="306" name="楕円 305"/>
        <xdr:cNvSpPr/>
      </xdr:nvSpPr>
      <xdr:spPr>
        <a:xfrm>
          <a:off x="3746500" y="13983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146686</xdr:rowOff>
    </xdr:from>
    <xdr:to>
      <xdr:col>24</xdr:col>
      <xdr:colOff>63500</xdr:colOff>
      <xdr:row>81</xdr:row>
      <xdr:rowOff>163830</xdr:rowOff>
    </xdr:to>
    <xdr:cxnSp macro="">
      <xdr:nvCxnSpPr>
        <xdr:cNvPr id="307" name="直線コネクタ 306"/>
        <xdr:cNvCxnSpPr/>
      </xdr:nvCxnSpPr>
      <xdr:spPr>
        <a:xfrm>
          <a:off x="3797300" y="14034136"/>
          <a:ext cx="8382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63500</xdr:rowOff>
    </xdr:from>
    <xdr:to>
      <xdr:col>15</xdr:col>
      <xdr:colOff>101600</xdr:colOff>
      <xdr:row>81</xdr:row>
      <xdr:rowOff>165100</xdr:rowOff>
    </xdr:to>
    <xdr:sp macro="" textlink="">
      <xdr:nvSpPr>
        <xdr:cNvPr id="308" name="楕円 307"/>
        <xdr:cNvSpPr/>
      </xdr:nvSpPr>
      <xdr:spPr>
        <a:xfrm>
          <a:off x="2857500" y="1395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114300</xdr:rowOff>
    </xdr:from>
    <xdr:to>
      <xdr:col>19</xdr:col>
      <xdr:colOff>177800</xdr:colOff>
      <xdr:row>81</xdr:row>
      <xdr:rowOff>146686</xdr:rowOff>
    </xdr:to>
    <xdr:cxnSp macro="">
      <xdr:nvCxnSpPr>
        <xdr:cNvPr id="309" name="直線コネクタ 308"/>
        <xdr:cNvCxnSpPr/>
      </xdr:nvCxnSpPr>
      <xdr:spPr>
        <a:xfrm>
          <a:off x="2908300" y="14001750"/>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42545</xdr:rowOff>
    </xdr:from>
    <xdr:to>
      <xdr:col>10</xdr:col>
      <xdr:colOff>165100</xdr:colOff>
      <xdr:row>81</xdr:row>
      <xdr:rowOff>144145</xdr:rowOff>
    </xdr:to>
    <xdr:sp macro="" textlink="">
      <xdr:nvSpPr>
        <xdr:cNvPr id="310" name="楕円 309"/>
        <xdr:cNvSpPr/>
      </xdr:nvSpPr>
      <xdr:spPr>
        <a:xfrm>
          <a:off x="1968500" y="1392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93345</xdr:rowOff>
    </xdr:from>
    <xdr:to>
      <xdr:col>15</xdr:col>
      <xdr:colOff>50800</xdr:colOff>
      <xdr:row>81</xdr:row>
      <xdr:rowOff>114300</xdr:rowOff>
    </xdr:to>
    <xdr:cxnSp macro="">
      <xdr:nvCxnSpPr>
        <xdr:cNvPr id="311" name="直線コネクタ 310"/>
        <xdr:cNvCxnSpPr/>
      </xdr:nvCxnSpPr>
      <xdr:spPr>
        <a:xfrm>
          <a:off x="2019300" y="1398079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12064</xdr:rowOff>
    </xdr:from>
    <xdr:to>
      <xdr:col>6</xdr:col>
      <xdr:colOff>38100</xdr:colOff>
      <xdr:row>81</xdr:row>
      <xdr:rowOff>113664</xdr:rowOff>
    </xdr:to>
    <xdr:sp macro="" textlink="">
      <xdr:nvSpPr>
        <xdr:cNvPr id="312" name="楕円 311"/>
        <xdr:cNvSpPr/>
      </xdr:nvSpPr>
      <xdr:spPr>
        <a:xfrm>
          <a:off x="1079500" y="13899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62864</xdr:rowOff>
    </xdr:from>
    <xdr:to>
      <xdr:col>10</xdr:col>
      <xdr:colOff>114300</xdr:colOff>
      <xdr:row>81</xdr:row>
      <xdr:rowOff>93345</xdr:rowOff>
    </xdr:to>
    <xdr:cxnSp macro="">
      <xdr:nvCxnSpPr>
        <xdr:cNvPr id="313" name="直線コネクタ 312"/>
        <xdr:cNvCxnSpPr/>
      </xdr:nvCxnSpPr>
      <xdr:spPr>
        <a:xfrm>
          <a:off x="1130300" y="13950314"/>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16</xdr:rowOff>
    </xdr:from>
    <xdr:ext cx="405111" cy="259045"/>
    <xdr:sp macro="" textlink="">
      <xdr:nvSpPr>
        <xdr:cNvPr id="314" name="n_1aveValue【公営住宅】&#10;有形固定資産減価償却率"/>
        <xdr:cNvSpPr txBox="1"/>
      </xdr:nvSpPr>
      <xdr:spPr>
        <a:xfrm>
          <a:off x="3582044" y="1423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7638</xdr:rowOff>
    </xdr:from>
    <xdr:ext cx="405111" cy="259045"/>
    <xdr:sp macro="" textlink="">
      <xdr:nvSpPr>
        <xdr:cNvPr id="315" name="n_2aveValue【公営住宅】&#10;有形固定資産減価償却率"/>
        <xdr:cNvSpPr txBox="1"/>
      </xdr:nvSpPr>
      <xdr:spPr>
        <a:xfrm>
          <a:off x="2705744" y="14237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139082</xdr:rowOff>
    </xdr:from>
    <xdr:ext cx="405111" cy="259045"/>
    <xdr:sp macro="" textlink="">
      <xdr:nvSpPr>
        <xdr:cNvPr id="316" name="n_3aveValue【公営住宅】&#10;有形固定資産減価償却率"/>
        <xdr:cNvSpPr txBox="1"/>
      </xdr:nvSpPr>
      <xdr:spPr>
        <a:xfrm>
          <a:off x="1816744" y="1419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102888</xdr:rowOff>
    </xdr:from>
    <xdr:ext cx="405111" cy="259045"/>
    <xdr:sp macro="" textlink="">
      <xdr:nvSpPr>
        <xdr:cNvPr id="317" name="n_4aveValue【公営住宅】&#10;有形固定資産減価償却率"/>
        <xdr:cNvSpPr txBox="1"/>
      </xdr:nvSpPr>
      <xdr:spPr>
        <a:xfrm>
          <a:off x="927744" y="1416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42563</xdr:rowOff>
    </xdr:from>
    <xdr:ext cx="405111" cy="259045"/>
    <xdr:sp macro="" textlink="">
      <xdr:nvSpPr>
        <xdr:cNvPr id="318" name="n_1mainValue【公営住宅】&#10;有形固定資産減価償却率"/>
        <xdr:cNvSpPr txBox="1"/>
      </xdr:nvSpPr>
      <xdr:spPr>
        <a:xfrm>
          <a:off x="3582044" y="13758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10177</xdr:rowOff>
    </xdr:from>
    <xdr:ext cx="405111" cy="259045"/>
    <xdr:sp macro="" textlink="">
      <xdr:nvSpPr>
        <xdr:cNvPr id="319" name="n_2mainValue【公営住宅】&#10;有形固定資産減価償却率"/>
        <xdr:cNvSpPr txBox="1"/>
      </xdr:nvSpPr>
      <xdr:spPr>
        <a:xfrm>
          <a:off x="2705744" y="1372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160672</xdr:rowOff>
    </xdr:from>
    <xdr:ext cx="405111" cy="259045"/>
    <xdr:sp macro="" textlink="">
      <xdr:nvSpPr>
        <xdr:cNvPr id="320" name="n_3mainValue【公営住宅】&#10;有形固定資産減価償却率"/>
        <xdr:cNvSpPr txBox="1"/>
      </xdr:nvSpPr>
      <xdr:spPr>
        <a:xfrm>
          <a:off x="1816744" y="1370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130191</xdr:rowOff>
    </xdr:from>
    <xdr:ext cx="405111" cy="259045"/>
    <xdr:sp macro="" textlink="">
      <xdr:nvSpPr>
        <xdr:cNvPr id="321" name="n_4mainValue【公営住宅】&#10;有形固定資産減価償却率"/>
        <xdr:cNvSpPr txBox="1"/>
      </xdr:nvSpPr>
      <xdr:spPr>
        <a:xfrm>
          <a:off x="927744" y="13674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50673</xdr:rowOff>
    </xdr:from>
    <xdr:to>
      <xdr:col>54</xdr:col>
      <xdr:colOff>189865</xdr:colOff>
      <xdr:row>86</xdr:row>
      <xdr:rowOff>113919</xdr:rowOff>
    </xdr:to>
    <xdr:cxnSp macro="">
      <xdr:nvCxnSpPr>
        <xdr:cNvPr id="345" name="直線コネクタ 344"/>
        <xdr:cNvCxnSpPr/>
      </xdr:nvCxnSpPr>
      <xdr:spPr>
        <a:xfrm flipV="1">
          <a:off x="10476865" y="13595223"/>
          <a:ext cx="0" cy="1263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117746</xdr:rowOff>
    </xdr:from>
    <xdr:ext cx="469744" cy="259045"/>
    <xdr:sp macro="" textlink="">
      <xdr:nvSpPr>
        <xdr:cNvPr id="346" name="【公営住宅】&#10;一人当たり面積最小値テキスト"/>
        <xdr:cNvSpPr txBox="1"/>
      </xdr:nvSpPr>
      <xdr:spPr>
        <a:xfrm>
          <a:off x="10515600" y="1486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113919</xdr:rowOff>
    </xdr:from>
    <xdr:to>
      <xdr:col>55</xdr:col>
      <xdr:colOff>88900</xdr:colOff>
      <xdr:row>86</xdr:row>
      <xdr:rowOff>113919</xdr:rowOff>
    </xdr:to>
    <xdr:cxnSp macro="">
      <xdr:nvCxnSpPr>
        <xdr:cNvPr id="347" name="直線コネクタ 346"/>
        <xdr:cNvCxnSpPr/>
      </xdr:nvCxnSpPr>
      <xdr:spPr>
        <a:xfrm>
          <a:off x="10388600" y="1485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168800</xdr:rowOff>
    </xdr:from>
    <xdr:ext cx="469744" cy="259045"/>
    <xdr:sp macro="" textlink="">
      <xdr:nvSpPr>
        <xdr:cNvPr id="348" name="【公営住宅】&#10;一人当たり面積最大値テキスト"/>
        <xdr:cNvSpPr txBox="1"/>
      </xdr:nvSpPr>
      <xdr:spPr>
        <a:xfrm>
          <a:off x="10515600" y="13370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50673</xdr:rowOff>
    </xdr:from>
    <xdr:to>
      <xdr:col>55</xdr:col>
      <xdr:colOff>88900</xdr:colOff>
      <xdr:row>79</xdr:row>
      <xdr:rowOff>50673</xdr:rowOff>
    </xdr:to>
    <xdr:cxnSp macro="">
      <xdr:nvCxnSpPr>
        <xdr:cNvPr id="349" name="直線コネクタ 348"/>
        <xdr:cNvCxnSpPr/>
      </xdr:nvCxnSpPr>
      <xdr:spPr>
        <a:xfrm>
          <a:off x="10388600" y="13595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65422</xdr:rowOff>
    </xdr:from>
    <xdr:ext cx="469744" cy="259045"/>
    <xdr:sp macro="" textlink="">
      <xdr:nvSpPr>
        <xdr:cNvPr id="350" name="【公営住宅】&#10;一人当たり面積平均値テキスト"/>
        <xdr:cNvSpPr txBox="1"/>
      </xdr:nvSpPr>
      <xdr:spPr>
        <a:xfrm>
          <a:off x="10515600" y="144672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42545</xdr:rowOff>
    </xdr:from>
    <xdr:to>
      <xdr:col>55</xdr:col>
      <xdr:colOff>50800</xdr:colOff>
      <xdr:row>85</xdr:row>
      <xdr:rowOff>144145</xdr:rowOff>
    </xdr:to>
    <xdr:sp macro="" textlink="">
      <xdr:nvSpPr>
        <xdr:cNvPr id="351" name="フローチャート: 判断 350"/>
        <xdr:cNvSpPr/>
      </xdr:nvSpPr>
      <xdr:spPr>
        <a:xfrm>
          <a:off x="10426700" y="14615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41021</xdr:rowOff>
    </xdr:from>
    <xdr:to>
      <xdr:col>50</xdr:col>
      <xdr:colOff>165100</xdr:colOff>
      <xdr:row>85</xdr:row>
      <xdr:rowOff>142621</xdr:rowOff>
    </xdr:to>
    <xdr:sp macro="" textlink="">
      <xdr:nvSpPr>
        <xdr:cNvPr id="352" name="フローチャート: 判断 351"/>
        <xdr:cNvSpPr/>
      </xdr:nvSpPr>
      <xdr:spPr>
        <a:xfrm>
          <a:off x="9588500" y="1461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40639</xdr:rowOff>
    </xdr:from>
    <xdr:to>
      <xdr:col>46</xdr:col>
      <xdr:colOff>38100</xdr:colOff>
      <xdr:row>85</xdr:row>
      <xdr:rowOff>142239</xdr:rowOff>
    </xdr:to>
    <xdr:sp macro="" textlink="">
      <xdr:nvSpPr>
        <xdr:cNvPr id="353" name="フローチャート: 判断 352"/>
        <xdr:cNvSpPr/>
      </xdr:nvSpPr>
      <xdr:spPr>
        <a:xfrm>
          <a:off x="8699500" y="1461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43307</xdr:rowOff>
    </xdr:from>
    <xdr:to>
      <xdr:col>41</xdr:col>
      <xdr:colOff>101600</xdr:colOff>
      <xdr:row>85</xdr:row>
      <xdr:rowOff>144907</xdr:rowOff>
    </xdr:to>
    <xdr:sp macro="" textlink="">
      <xdr:nvSpPr>
        <xdr:cNvPr id="354" name="フローチャート: 判断 353"/>
        <xdr:cNvSpPr/>
      </xdr:nvSpPr>
      <xdr:spPr>
        <a:xfrm>
          <a:off x="7810500" y="1461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45213</xdr:rowOff>
    </xdr:from>
    <xdr:to>
      <xdr:col>36</xdr:col>
      <xdr:colOff>165100</xdr:colOff>
      <xdr:row>85</xdr:row>
      <xdr:rowOff>146813</xdr:rowOff>
    </xdr:to>
    <xdr:sp macro="" textlink="">
      <xdr:nvSpPr>
        <xdr:cNvPr id="355" name="フローチャート: 判断 354"/>
        <xdr:cNvSpPr/>
      </xdr:nvSpPr>
      <xdr:spPr>
        <a:xfrm>
          <a:off x="6921500" y="14618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159513</xdr:rowOff>
    </xdr:from>
    <xdr:to>
      <xdr:col>55</xdr:col>
      <xdr:colOff>50800</xdr:colOff>
      <xdr:row>86</xdr:row>
      <xdr:rowOff>89663</xdr:rowOff>
    </xdr:to>
    <xdr:sp macro="" textlink="">
      <xdr:nvSpPr>
        <xdr:cNvPr id="361" name="楕円 360"/>
        <xdr:cNvSpPr/>
      </xdr:nvSpPr>
      <xdr:spPr>
        <a:xfrm>
          <a:off x="10426700" y="14732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74440</xdr:rowOff>
    </xdr:from>
    <xdr:ext cx="469744" cy="259045"/>
    <xdr:sp macro="" textlink="">
      <xdr:nvSpPr>
        <xdr:cNvPr id="362" name="【公営住宅】&#10;一人当たり面積該当値テキスト"/>
        <xdr:cNvSpPr txBox="1"/>
      </xdr:nvSpPr>
      <xdr:spPr>
        <a:xfrm>
          <a:off x="10515600" y="14647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159513</xdr:rowOff>
    </xdr:from>
    <xdr:to>
      <xdr:col>50</xdr:col>
      <xdr:colOff>165100</xdr:colOff>
      <xdr:row>86</xdr:row>
      <xdr:rowOff>89663</xdr:rowOff>
    </xdr:to>
    <xdr:sp macro="" textlink="">
      <xdr:nvSpPr>
        <xdr:cNvPr id="363" name="楕円 362"/>
        <xdr:cNvSpPr/>
      </xdr:nvSpPr>
      <xdr:spPr>
        <a:xfrm>
          <a:off x="9588500" y="14732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38863</xdr:rowOff>
    </xdr:from>
    <xdr:to>
      <xdr:col>55</xdr:col>
      <xdr:colOff>0</xdr:colOff>
      <xdr:row>86</xdr:row>
      <xdr:rowOff>38863</xdr:rowOff>
    </xdr:to>
    <xdr:cxnSp macro="">
      <xdr:nvCxnSpPr>
        <xdr:cNvPr id="364" name="直線コネクタ 363"/>
        <xdr:cNvCxnSpPr/>
      </xdr:nvCxnSpPr>
      <xdr:spPr>
        <a:xfrm>
          <a:off x="9639300" y="1478356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159131</xdr:rowOff>
    </xdr:from>
    <xdr:to>
      <xdr:col>46</xdr:col>
      <xdr:colOff>38100</xdr:colOff>
      <xdr:row>86</xdr:row>
      <xdr:rowOff>89281</xdr:rowOff>
    </xdr:to>
    <xdr:sp macro="" textlink="">
      <xdr:nvSpPr>
        <xdr:cNvPr id="365" name="楕円 364"/>
        <xdr:cNvSpPr/>
      </xdr:nvSpPr>
      <xdr:spPr>
        <a:xfrm>
          <a:off x="8699500" y="14732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38481</xdr:rowOff>
    </xdr:from>
    <xdr:to>
      <xdr:col>50</xdr:col>
      <xdr:colOff>114300</xdr:colOff>
      <xdr:row>86</xdr:row>
      <xdr:rowOff>38863</xdr:rowOff>
    </xdr:to>
    <xdr:cxnSp macro="">
      <xdr:nvCxnSpPr>
        <xdr:cNvPr id="366" name="直線コネクタ 365"/>
        <xdr:cNvCxnSpPr/>
      </xdr:nvCxnSpPr>
      <xdr:spPr>
        <a:xfrm>
          <a:off x="8750300" y="14783181"/>
          <a:ext cx="889000"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158750</xdr:rowOff>
    </xdr:from>
    <xdr:to>
      <xdr:col>41</xdr:col>
      <xdr:colOff>101600</xdr:colOff>
      <xdr:row>86</xdr:row>
      <xdr:rowOff>88900</xdr:rowOff>
    </xdr:to>
    <xdr:sp macro="" textlink="">
      <xdr:nvSpPr>
        <xdr:cNvPr id="367" name="楕円 366"/>
        <xdr:cNvSpPr/>
      </xdr:nvSpPr>
      <xdr:spPr>
        <a:xfrm>
          <a:off x="7810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38100</xdr:rowOff>
    </xdr:from>
    <xdr:to>
      <xdr:col>45</xdr:col>
      <xdr:colOff>177800</xdr:colOff>
      <xdr:row>86</xdr:row>
      <xdr:rowOff>38481</xdr:rowOff>
    </xdr:to>
    <xdr:cxnSp macro="">
      <xdr:nvCxnSpPr>
        <xdr:cNvPr id="368" name="直線コネクタ 367"/>
        <xdr:cNvCxnSpPr/>
      </xdr:nvCxnSpPr>
      <xdr:spPr>
        <a:xfrm>
          <a:off x="7861300" y="14782800"/>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158750</xdr:rowOff>
    </xdr:from>
    <xdr:to>
      <xdr:col>36</xdr:col>
      <xdr:colOff>165100</xdr:colOff>
      <xdr:row>86</xdr:row>
      <xdr:rowOff>88900</xdr:rowOff>
    </xdr:to>
    <xdr:sp macro="" textlink="">
      <xdr:nvSpPr>
        <xdr:cNvPr id="369" name="楕円 368"/>
        <xdr:cNvSpPr/>
      </xdr:nvSpPr>
      <xdr:spPr>
        <a:xfrm>
          <a:off x="6921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38100</xdr:rowOff>
    </xdr:from>
    <xdr:to>
      <xdr:col>41</xdr:col>
      <xdr:colOff>50800</xdr:colOff>
      <xdr:row>86</xdr:row>
      <xdr:rowOff>38100</xdr:rowOff>
    </xdr:to>
    <xdr:cxnSp macro="">
      <xdr:nvCxnSpPr>
        <xdr:cNvPr id="370" name="直線コネクタ 369"/>
        <xdr:cNvCxnSpPr/>
      </xdr:nvCxnSpPr>
      <xdr:spPr>
        <a:xfrm>
          <a:off x="6972300" y="1478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159148</xdr:rowOff>
    </xdr:from>
    <xdr:ext cx="469744" cy="259045"/>
    <xdr:sp macro="" textlink="">
      <xdr:nvSpPr>
        <xdr:cNvPr id="371" name="n_1aveValue【公営住宅】&#10;一人当たり面積"/>
        <xdr:cNvSpPr txBox="1"/>
      </xdr:nvSpPr>
      <xdr:spPr>
        <a:xfrm>
          <a:off x="9391727" y="14389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158766</xdr:rowOff>
    </xdr:from>
    <xdr:ext cx="469744" cy="259045"/>
    <xdr:sp macro="" textlink="">
      <xdr:nvSpPr>
        <xdr:cNvPr id="372" name="n_2aveValue【公営住宅】&#10;一人当たり面積"/>
        <xdr:cNvSpPr txBox="1"/>
      </xdr:nvSpPr>
      <xdr:spPr>
        <a:xfrm>
          <a:off x="8515427" y="14389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161434</xdr:rowOff>
    </xdr:from>
    <xdr:ext cx="469744" cy="259045"/>
    <xdr:sp macro="" textlink="">
      <xdr:nvSpPr>
        <xdr:cNvPr id="373" name="n_3aveValue【公営住宅】&#10;一人当たり面積"/>
        <xdr:cNvSpPr txBox="1"/>
      </xdr:nvSpPr>
      <xdr:spPr>
        <a:xfrm>
          <a:off x="7626427" y="14391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163340</xdr:rowOff>
    </xdr:from>
    <xdr:ext cx="469744" cy="259045"/>
    <xdr:sp macro="" textlink="">
      <xdr:nvSpPr>
        <xdr:cNvPr id="374" name="n_4aveValue【公営住宅】&#10;一人当たり面積"/>
        <xdr:cNvSpPr txBox="1"/>
      </xdr:nvSpPr>
      <xdr:spPr>
        <a:xfrm>
          <a:off x="6737427" y="14393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80790</xdr:rowOff>
    </xdr:from>
    <xdr:ext cx="469744" cy="259045"/>
    <xdr:sp macro="" textlink="">
      <xdr:nvSpPr>
        <xdr:cNvPr id="375" name="n_1mainValue【公営住宅】&#10;一人当たり面積"/>
        <xdr:cNvSpPr txBox="1"/>
      </xdr:nvSpPr>
      <xdr:spPr>
        <a:xfrm>
          <a:off x="9391727" y="14825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80408</xdr:rowOff>
    </xdr:from>
    <xdr:ext cx="469744" cy="259045"/>
    <xdr:sp macro="" textlink="">
      <xdr:nvSpPr>
        <xdr:cNvPr id="376" name="n_2mainValue【公営住宅】&#10;一人当たり面積"/>
        <xdr:cNvSpPr txBox="1"/>
      </xdr:nvSpPr>
      <xdr:spPr>
        <a:xfrm>
          <a:off x="8515427" y="14825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80027</xdr:rowOff>
    </xdr:from>
    <xdr:ext cx="469744" cy="259045"/>
    <xdr:sp macro="" textlink="">
      <xdr:nvSpPr>
        <xdr:cNvPr id="377" name="n_3mainValue【公営住宅】&#10;一人当たり面積"/>
        <xdr:cNvSpPr txBox="1"/>
      </xdr:nvSpPr>
      <xdr:spPr>
        <a:xfrm>
          <a:off x="7626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80027</xdr:rowOff>
    </xdr:from>
    <xdr:ext cx="469744" cy="259045"/>
    <xdr:sp macro="" textlink="">
      <xdr:nvSpPr>
        <xdr:cNvPr id="378" name="n_4mainValue【公営住宅】&#10;一人当たり面積"/>
        <xdr:cNvSpPr txBox="1"/>
      </xdr:nvSpPr>
      <xdr:spPr>
        <a:xfrm>
          <a:off x="6737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6" name="直線コネクタ 405"/>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7" name="テキスト ボックス 406"/>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8" name="直線コネクタ 407"/>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9" name="テキスト ボックス 408"/>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0" name="直線コネクタ 409"/>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1" name="テキスト ボックス 410"/>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2" name="直線コネクタ 411"/>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3" name="テキスト ボックス 412"/>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4" name="直線コネクタ 413"/>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5" name="テキスト ボックス 414"/>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7" name="テキスト ボックス 416"/>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8"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139065</xdr:rowOff>
    </xdr:from>
    <xdr:to>
      <xdr:col>85</xdr:col>
      <xdr:colOff>126364</xdr:colOff>
      <xdr:row>42</xdr:row>
      <xdr:rowOff>11430</xdr:rowOff>
    </xdr:to>
    <xdr:cxnSp macro="">
      <xdr:nvCxnSpPr>
        <xdr:cNvPr id="419" name="直線コネクタ 418"/>
        <xdr:cNvCxnSpPr/>
      </xdr:nvCxnSpPr>
      <xdr:spPr>
        <a:xfrm flipV="1">
          <a:off x="16318864" y="5796915"/>
          <a:ext cx="0" cy="141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15257</xdr:rowOff>
    </xdr:from>
    <xdr:ext cx="405111" cy="259045"/>
    <xdr:sp macro="" textlink="">
      <xdr:nvSpPr>
        <xdr:cNvPr id="420" name="【認定こども園・幼稚園・保育所】&#10;有形固定資産減価償却率最小値テキスト"/>
        <xdr:cNvSpPr txBox="1"/>
      </xdr:nvSpPr>
      <xdr:spPr>
        <a:xfrm>
          <a:off x="16357600" y="721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11430</xdr:rowOff>
    </xdr:from>
    <xdr:to>
      <xdr:col>86</xdr:col>
      <xdr:colOff>25400</xdr:colOff>
      <xdr:row>42</xdr:row>
      <xdr:rowOff>11430</xdr:rowOff>
    </xdr:to>
    <xdr:cxnSp macro="">
      <xdr:nvCxnSpPr>
        <xdr:cNvPr id="421" name="直線コネクタ 420"/>
        <xdr:cNvCxnSpPr/>
      </xdr:nvCxnSpPr>
      <xdr:spPr>
        <a:xfrm>
          <a:off x="16230600" y="721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85742</xdr:rowOff>
    </xdr:from>
    <xdr:ext cx="405111" cy="259045"/>
    <xdr:sp macro="" textlink="">
      <xdr:nvSpPr>
        <xdr:cNvPr id="422" name="【認定こども園・幼稚園・保育所】&#10;有形固定資産減価償却率最大値テキスト"/>
        <xdr:cNvSpPr txBox="1"/>
      </xdr:nvSpPr>
      <xdr:spPr>
        <a:xfrm>
          <a:off x="16357600" y="5572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139065</xdr:rowOff>
    </xdr:from>
    <xdr:to>
      <xdr:col>86</xdr:col>
      <xdr:colOff>25400</xdr:colOff>
      <xdr:row>33</xdr:row>
      <xdr:rowOff>139065</xdr:rowOff>
    </xdr:to>
    <xdr:cxnSp macro="">
      <xdr:nvCxnSpPr>
        <xdr:cNvPr id="423" name="直線コネクタ 422"/>
        <xdr:cNvCxnSpPr/>
      </xdr:nvCxnSpPr>
      <xdr:spPr>
        <a:xfrm>
          <a:off x="16230600" y="5796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45737</xdr:rowOff>
    </xdr:from>
    <xdr:ext cx="405111" cy="259045"/>
    <xdr:sp macro="" textlink="">
      <xdr:nvSpPr>
        <xdr:cNvPr id="424" name="【認定こども園・幼稚園・保育所】&#10;有形固定資産減価償却率平均値テキスト"/>
        <xdr:cNvSpPr txBox="1"/>
      </xdr:nvSpPr>
      <xdr:spPr>
        <a:xfrm>
          <a:off x="16357600" y="63893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67310</xdr:rowOff>
    </xdr:from>
    <xdr:to>
      <xdr:col>85</xdr:col>
      <xdr:colOff>177800</xdr:colOff>
      <xdr:row>37</xdr:row>
      <xdr:rowOff>168910</xdr:rowOff>
    </xdr:to>
    <xdr:sp macro="" textlink="">
      <xdr:nvSpPr>
        <xdr:cNvPr id="425" name="フローチャート: 判断 424"/>
        <xdr:cNvSpPr/>
      </xdr:nvSpPr>
      <xdr:spPr>
        <a:xfrm>
          <a:off x="162687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53975</xdr:rowOff>
    </xdr:from>
    <xdr:to>
      <xdr:col>81</xdr:col>
      <xdr:colOff>101600</xdr:colOff>
      <xdr:row>37</xdr:row>
      <xdr:rowOff>155575</xdr:rowOff>
    </xdr:to>
    <xdr:sp macro="" textlink="">
      <xdr:nvSpPr>
        <xdr:cNvPr id="426" name="フローチャート: 判断 425"/>
        <xdr:cNvSpPr/>
      </xdr:nvSpPr>
      <xdr:spPr>
        <a:xfrm>
          <a:off x="154305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macro="" textlink="">
      <xdr:nvSpPr>
        <xdr:cNvPr id="427" name="フローチャート: 判断 426"/>
        <xdr:cNvSpPr/>
      </xdr:nvSpPr>
      <xdr:spPr>
        <a:xfrm>
          <a:off x="14541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42545</xdr:rowOff>
    </xdr:from>
    <xdr:to>
      <xdr:col>72</xdr:col>
      <xdr:colOff>38100</xdr:colOff>
      <xdr:row>37</xdr:row>
      <xdr:rowOff>144145</xdr:rowOff>
    </xdr:to>
    <xdr:sp macro="" textlink="">
      <xdr:nvSpPr>
        <xdr:cNvPr id="428" name="フローチャート: 判断 427"/>
        <xdr:cNvSpPr/>
      </xdr:nvSpPr>
      <xdr:spPr>
        <a:xfrm>
          <a:off x="13652500" y="63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52070</xdr:rowOff>
    </xdr:from>
    <xdr:to>
      <xdr:col>67</xdr:col>
      <xdr:colOff>101600</xdr:colOff>
      <xdr:row>37</xdr:row>
      <xdr:rowOff>153670</xdr:rowOff>
    </xdr:to>
    <xdr:sp macro="" textlink="">
      <xdr:nvSpPr>
        <xdr:cNvPr id="429" name="フローチャート: 判断 428"/>
        <xdr:cNvSpPr/>
      </xdr:nvSpPr>
      <xdr:spPr>
        <a:xfrm>
          <a:off x="12763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635</xdr:rowOff>
    </xdr:from>
    <xdr:to>
      <xdr:col>85</xdr:col>
      <xdr:colOff>177800</xdr:colOff>
      <xdr:row>34</xdr:row>
      <xdr:rowOff>102235</xdr:rowOff>
    </xdr:to>
    <xdr:sp macro="" textlink="">
      <xdr:nvSpPr>
        <xdr:cNvPr id="435" name="楕円 434"/>
        <xdr:cNvSpPr/>
      </xdr:nvSpPr>
      <xdr:spPr>
        <a:xfrm>
          <a:off x="16268700" y="5829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87012</xdr:rowOff>
    </xdr:from>
    <xdr:ext cx="405111" cy="259045"/>
    <xdr:sp macro="" textlink="">
      <xdr:nvSpPr>
        <xdr:cNvPr id="436" name="【認定こども園・幼稚園・保育所】&#10;有形固定資産減価償却率該当値テキスト"/>
        <xdr:cNvSpPr txBox="1"/>
      </xdr:nvSpPr>
      <xdr:spPr>
        <a:xfrm>
          <a:off x="16357600" y="5744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118745</xdr:rowOff>
    </xdr:from>
    <xdr:to>
      <xdr:col>81</xdr:col>
      <xdr:colOff>101600</xdr:colOff>
      <xdr:row>34</xdr:row>
      <xdr:rowOff>48895</xdr:rowOff>
    </xdr:to>
    <xdr:sp macro="" textlink="">
      <xdr:nvSpPr>
        <xdr:cNvPr id="437" name="楕円 436"/>
        <xdr:cNvSpPr/>
      </xdr:nvSpPr>
      <xdr:spPr>
        <a:xfrm>
          <a:off x="15430500" y="577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169545</xdr:rowOff>
    </xdr:from>
    <xdr:to>
      <xdr:col>85</xdr:col>
      <xdr:colOff>127000</xdr:colOff>
      <xdr:row>34</xdr:row>
      <xdr:rowOff>51435</xdr:rowOff>
    </xdr:to>
    <xdr:cxnSp macro="">
      <xdr:nvCxnSpPr>
        <xdr:cNvPr id="438" name="直線コネクタ 437"/>
        <xdr:cNvCxnSpPr/>
      </xdr:nvCxnSpPr>
      <xdr:spPr>
        <a:xfrm>
          <a:off x="15481300" y="5827395"/>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69215</xdr:rowOff>
    </xdr:from>
    <xdr:to>
      <xdr:col>76</xdr:col>
      <xdr:colOff>165100</xdr:colOff>
      <xdr:row>33</xdr:row>
      <xdr:rowOff>170815</xdr:rowOff>
    </xdr:to>
    <xdr:sp macro="" textlink="">
      <xdr:nvSpPr>
        <xdr:cNvPr id="439" name="楕円 438"/>
        <xdr:cNvSpPr/>
      </xdr:nvSpPr>
      <xdr:spPr>
        <a:xfrm>
          <a:off x="14541500" y="5727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120015</xdr:rowOff>
    </xdr:from>
    <xdr:to>
      <xdr:col>81</xdr:col>
      <xdr:colOff>50800</xdr:colOff>
      <xdr:row>33</xdr:row>
      <xdr:rowOff>169545</xdr:rowOff>
    </xdr:to>
    <xdr:cxnSp macro="">
      <xdr:nvCxnSpPr>
        <xdr:cNvPr id="440" name="直線コネクタ 439"/>
        <xdr:cNvCxnSpPr/>
      </xdr:nvCxnSpPr>
      <xdr:spPr>
        <a:xfrm>
          <a:off x="14592300" y="577786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15875</xdr:rowOff>
    </xdr:from>
    <xdr:to>
      <xdr:col>72</xdr:col>
      <xdr:colOff>38100</xdr:colOff>
      <xdr:row>33</xdr:row>
      <xdr:rowOff>117475</xdr:rowOff>
    </xdr:to>
    <xdr:sp macro="" textlink="">
      <xdr:nvSpPr>
        <xdr:cNvPr id="441" name="楕円 440"/>
        <xdr:cNvSpPr/>
      </xdr:nvSpPr>
      <xdr:spPr>
        <a:xfrm>
          <a:off x="13652500" y="5673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66675</xdr:rowOff>
    </xdr:from>
    <xdr:to>
      <xdr:col>76</xdr:col>
      <xdr:colOff>114300</xdr:colOff>
      <xdr:row>33</xdr:row>
      <xdr:rowOff>120015</xdr:rowOff>
    </xdr:to>
    <xdr:cxnSp macro="">
      <xdr:nvCxnSpPr>
        <xdr:cNvPr id="442" name="直線コネクタ 441"/>
        <xdr:cNvCxnSpPr/>
      </xdr:nvCxnSpPr>
      <xdr:spPr>
        <a:xfrm>
          <a:off x="13703300" y="5724525"/>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65405</xdr:rowOff>
    </xdr:from>
    <xdr:to>
      <xdr:col>67</xdr:col>
      <xdr:colOff>101600</xdr:colOff>
      <xdr:row>33</xdr:row>
      <xdr:rowOff>167005</xdr:rowOff>
    </xdr:to>
    <xdr:sp macro="" textlink="">
      <xdr:nvSpPr>
        <xdr:cNvPr id="443" name="楕円 442"/>
        <xdr:cNvSpPr/>
      </xdr:nvSpPr>
      <xdr:spPr>
        <a:xfrm>
          <a:off x="12763500" y="5723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66675</xdr:rowOff>
    </xdr:from>
    <xdr:to>
      <xdr:col>71</xdr:col>
      <xdr:colOff>177800</xdr:colOff>
      <xdr:row>33</xdr:row>
      <xdr:rowOff>116205</xdr:rowOff>
    </xdr:to>
    <xdr:cxnSp macro="">
      <xdr:nvCxnSpPr>
        <xdr:cNvPr id="444" name="直線コネクタ 443"/>
        <xdr:cNvCxnSpPr/>
      </xdr:nvCxnSpPr>
      <xdr:spPr>
        <a:xfrm flipV="1">
          <a:off x="12814300" y="572452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146702</xdr:rowOff>
    </xdr:from>
    <xdr:ext cx="405111" cy="259045"/>
    <xdr:sp macro="" textlink="">
      <xdr:nvSpPr>
        <xdr:cNvPr id="445" name="n_1aveValue【認定こども園・幼稚園・保育所】&#10;有形固定資産減価償却率"/>
        <xdr:cNvSpPr txBox="1"/>
      </xdr:nvSpPr>
      <xdr:spPr>
        <a:xfrm>
          <a:off x="15266044" y="649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142892</xdr:rowOff>
    </xdr:from>
    <xdr:ext cx="405111" cy="259045"/>
    <xdr:sp macro="" textlink="">
      <xdr:nvSpPr>
        <xdr:cNvPr id="446" name="n_2aveValue【認定こども園・幼稚園・保育所】&#10;有形固定資産減価償却率"/>
        <xdr:cNvSpPr txBox="1"/>
      </xdr:nvSpPr>
      <xdr:spPr>
        <a:xfrm>
          <a:off x="14389744" y="648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135272</xdr:rowOff>
    </xdr:from>
    <xdr:ext cx="405111" cy="259045"/>
    <xdr:sp macro="" textlink="">
      <xdr:nvSpPr>
        <xdr:cNvPr id="447" name="n_3aveValue【認定こども園・幼稚園・保育所】&#10;有形固定資産減価償却率"/>
        <xdr:cNvSpPr txBox="1"/>
      </xdr:nvSpPr>
      <xdr:spPr>
        <a:xfrm>
          <a:off x="13500744" y="647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144797</xdr:rowOff>
    </xdr:from>
    <xdr:ext cx="405111" cy="259045"/>
    <xdr:sp macro="" textlink="">
      <xdr:nvSpPr>
        <xdr:cNvPr id="448" name="n_4aveValue【認定こども園・幼稚園・保育所】&#10;有形固定資産減価償却率"/>
        <xdr:cNvSpPr txBox="1"/>
      </xdr:nvSpPr>
      <xdr:spPr>
        <a:xfrm>
          <a:off x="12611744" y="648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65422</xdr:rowOff>
    </xdr:from>
    <xdr:ext cx="405111" cy="259045"/>
    <xdr:sp macro="" textlink="">
      <xdr:nvSpPr>
        <xdr:cNvPr id="449" name="n_1mainValue【認定こども園・幼稚園・保育所】&#10;有形固定資産減価償却率"/>
        <xdr:cNvSpPr txBox="1"/>
      </xdr:nvSpPr>
      <xdr:spPr>
        <a:xfrm>
          <a:off x="15266044" y="555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15892</xdr:rowOff>
    </xdr:from>
    <xdr:ext cx="405111" cy="259045"/>
    <xdr:sp macro="" textlink="">
      <xdr:nvSpPr>
        <xdr:cNvPr id="450" name="n_2mainValue【認定こども園・幼稚園・保育所】&#10;有形固定資産減価償却率"/>
        <xdr:cNvSpPr txBox="1"/>
      </xdr:nvSpPr>
      <xdr:spPr>
        <a:xfrm>
          <a:off x="14389744" y="5502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31</xdr:row>
      <xdr:rowOff>134002</xdr:rowOff>
    </xdr:from>
    <xdr:ext cx="405111" cy="259045"/>
    <xdr:sp macro="" textlink="">
      <xdr:nvSpPr>
        <xdr:cNvPr id="451" name="n_3mainValue【認定こども園・幼稚園・保育所】&#10;有形固定資産減価償却率"/>
        <xdr:cNvSpPr txBox="1"/>
      </xdr:nvSpPr>
      <xdr:spPr>
        <a:xfrm>
          <a:off x="13500744" y="5448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32</xdr:row>
      <xdr:rowOff>12082</xdr:rowOff>
    </xdr:from>
    <xdr:ext cx="405111" cy="259045"/>
    <xdr:sp macro="" textlink="">
      <xdr:nvSpPr>
        <xdr:cNvPr id="452" name="n_4mainValue【認定こども園・幼稚園・保育所】&#10;有形固定資産減価償却率"/>
        <xdr:cNvSpPr txBox="1"/>
      </xdr:nvSpPr>
      <xdr:spPr>
        <a:xfrm>
          <a:off x="12611744" y="5498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3" name="直線コネクタ 462"/>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4" name="テキスト ボックス 463"/>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5" name="直線コネクタ 464"/>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6" name="テキスト ボックス 465"/>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7" name="直線コネクタ 466"/>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8" name="テキスト ボックス 467"/>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9" name="直線コネクタ 468"/>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0" name="テキスト ボックス 469"/>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1" name="直線コネクタ 470"/>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2" name="テキスト ボックス 471"/>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4" name="テキスト ボックス 473"/>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38100</xdr:rowOff>
    </xdr:from>
    <xdr:to>
      <xdr:col>116</xdr:col>
      <xdr:colOff>62864</xdr:colOff>
      <xdr:row>42</xdr:row>
      <xdr:rowOff>22860</xdr:rowOff>
    </xdr:to>
    <xdr:cxnSp macro="">
      <xdr:nvCxnSpPr>
        <xdr:cNvPr id="476" name="直線コネクタ 475"/>
        <xdr:cNvCxnSpPr/>
      </xdr:nvCxnSpPr>
      <xdr:spPr>
        <a:xfrm flipV="1">
          <a:off x="22160864" y="586740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26687</xdr:rowOff>
    </xdr:from>
    <xdr:ext cx="469744" cy="259045"/>
    <xdr:sp macro="" textlink="">
      <xdr:nvSpPr>
        <xdr:cNvPr id="477" name="【認定こども園・幼稚園・保育所】&#10;一人当たり面積最小値テキスト"/>
        <xdr:cNvSpPr txBox="1"/>
      </xdr:nvSpPr>
      <xdr:spPr>
        <a:xfrm>
          <a:off x="22199600" y="722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22860</xdr:rowOff>
    </xdr:from>
    <xdr:to>
      <xdr:col>116</xdr:col>
      <xdr:colOff>152400</xdr:colOff>
      <xdr:row>42</xdr:row>
      <xdr:rowOff>22860</xdr:rowOff>
    </xdr:to>
    <xdr:cxnSp macro="">
      <xdr:nvCxnSpPr>
        <xdr:cNvPr id="478" name="直線コネクタ 477"/>
        <xdr:cNvCxnSpPr/>
      </xdr:nvCxnSpPr>
      <xdr:spPr>
        <a:xfrm>
          <a:off x="22072600" y="722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156227</xdr:rowOff>
    </xdr:from>
    <xdr:ext cx="469744" cy="259045"/>
    <xdr:sp macro="" textlink="">
      <xdr:nvSpPr>
        <xdr:cNvPr id="479" name="【認定こども園・幼稚園・保育所】&#10;一人当たり面積最大値テキスト"/>
        <xdr:cNvSpPr txBox="1"/>
      </xdr:nvSpPr>
      <xdr:spPr>
        <a:xfrm>
          <a:off x="22199600" y="564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38100</xdr:rowOff>
    </xdr:from>
    <xdr:to>
      <xdr:col>116</xdr:col>
      <xdr:colOff>152400</xdr:colOff>
      <xdr:row>34</xdr:row>
      <xdr:rowOff>38100</xdr:rowOff>
    </xdr:to>
    <xdr:cxnSp macro="">
      <xdr:nvCxnSpPr>
        <xdr:cNvPr id="480" name="直線コネクタ 479"/>
        <xdr:cNvCxnSpPr/>
      </xdr:nvCxnSpPr>
      <xdr:spPr>
        <a:xfrm>
          <a:off x="22072600" y="586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25417</xdr:rowOff>
    </xdr:from>
    <xdr:ext cx="469744" cy="259045"/>
    <xdr:sp macro="" textlink="">
      <xdr:nvSpPr>
        <xdr:cNvPr id="481" name="【認定こども園・幼稚園・保育所】&#10;一人当たり面積平均値テキスト"/>
        <xdr:cNvSpPr txBox="1"/>
      </xdr:nvSpPr>
      <xdr:spPr>
        <a:xfrm>
          <a:off x="22199600" y="6711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2540</xdr:rowOff>
    </xdr:from>
    <xdr:to>
      <xdr:col>116</xdr:col>
      <xdr:colOff>114300</xdr:colOff>
      <xdr:row>40</xdr:row>
      <xdr:rowOff>104140</xdr:rowOff>
    </xdr:to>
    <xdr:sp macro="" textlink="">
      <xdr:nvSpPr>
        <xdr:cNvPr id="482" name="フローチャート: 判断 481"/>
        <xdr:cNvSpPr/>
      </xdr:nvSpPr>
      <xdr:spPr>
        <a:xfrm>
          <a:off x="221107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2540</xdr:rowOff>
    </xdr:from>
    <xdr:to>
      <xdr:col>112</xdr:col>
      <xdr:colOff>38100</xdr:colOff>
      <xdr:row>40</xdr:row>
      <xdr:rowOff>104140</xdr:rowOff>
    </xdr:to>
    <xdr:sp macro="" textlink="">
      <xdr:nvSpPr>
        <xdr:cNvPr id="483" name="フローチャート: 判断 482"/>
        <xdr:cNvSpPr/>
      </xdr:nvSpPr>
      <xdr:spPr>
        <a:xfrm>
          <a:off x="212725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162560</xdr:rowOff>
    </xdr:from>
    <xdr:to>
      <xdr:col>107</xdr:col>
      <xdr:colOff>101600</xdr:colOff>
      <xdr:row>40</xdr:row>
      <xdr:rowOff>92710</xdr:rowOff>
    </xdr:to>
    <xdr:sp macro="" textlink="">
      <xdr:nvSpPr>
        <xdr:cNvPr id="484" name="フローチャート: 判断 483"/>
        <xdr:cNvSpPr/>
      </xdr:nvSpPr>
      <xdr:spPr>
        <a:xfrm>
          <a:off x="20383500" y="684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170180</xdr:rowOff>
    </xdr:from>
    <xdr:to>
      <xdr:col>102</xdr:col>
      <xdr:colOff>165100</xdr:colOff>
      <xdr:row>40</xdr:row>
      <xdr:rowOff>100330</xdr:rowOff>
    </xdr:to>
    <xdr:sp macro="" textlink="">
      <xdr:nvSpPr>
        <xdr:cNvPr id="485" name="フローチャート: 判断 484"/>
        <xdr:cNvSpPr/>
      </xdr:nvSpPr>
      <xdr:spPr>
        <a:xfrm>
          <a:off x="19494500" y="685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170180</xdr:rowOff>
    </xdr:from>
    <xdr:to>
      <xdr:col>98</xdr:col>
      <xdr:colOff>38100</xdr:colOff>
      <xdr:row>40</xdr:row>
      <xdr:rowOff>100330</xdr:rowOff>
    </xdr:to>
    <xdr:sp macro="" textlink="">
      <xdr:nvSpPr>
        <xdr:cNvPr id="486" name="フローチャート: 判断 485"/>
        <xdr:cNvSpPr/>
      </xdr:nvSpPr>
      <xdr:spPr>
        <a:xfrm>
          <a:off x="18605500" y="685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2540</xdr:rowOff>
    </xdr:from>
    <xdr:to>
      <xdr:col>116</xdr:col>
      <xdr:colOff>114300</xdr:colOff>
      <xdr:row>40</xdr:row>
      <xdr:rowOff>104140</xdr:rowOff>
    </xdr:to>
    <xdr:sp macro="" textlink="">
      <xdr:nvSpPr>
        <xdr:cNvPr id="492" name="楕円 491"/>
        <xdr:cNvSpPr/>
      </xdr:nvSpPr>
      <xdr:spPr>
        <a:xfrm>
          <a:off x="22110700" y="686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152417</xdr:rowOff>
    </xdr:from>
    <xdr:ext cx="469744" cy="259045"/>
    <xdr:sp macro="" textlink="">
      <xdr:nvSpPr>
        <xdr:cNvPr id="493" name="【認定こども園・幼稚園・保育所】&#10;一人当たり面積該当値テキスト"/>
        <xdr:cNvSpPr txBox="1"/>
      </xdr:nvSpPr>
      <xdr:spPr>
        <a:xfrm>
          <a:off x="22199600" y="683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2540</xdr:rowOff>
    </xdr:from>
    <xdr:to>
      <xdr:col>112</xdr:col>
      <xdr:colOff>38100</xdr:colOff>
      <xdr:row>40</xdr:row>
      <xdr:rowOff>104140</xdr:rowOff>
    </xdr:to>
    <xdr:sp macro="" textlink="">
      <xdr:nvSpPr>
        <xdr:cNvPr id="494" name="楕円 493"/>
        <xdr:cNvSpPr/>
      </xdr:nvSpPr>
      <xdr:spPr>
        <a:xfrm>
          <a:off x="21272500" y="686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53340</xdr:rowOff>
    </xdr:from>
    <xdr:to>
      <xdr:col>116</xdr:col>
      <xdr:colOff>63500</xdr:colOff>
      <xdr:row>40</xdr:row>
      <xdr:rowOff>53340</xdr:rowOff>
    </xdr:to>
    <xdr:cxnSp macro="">
      <xdr:nvCxnSpPr>
        <xdr:cNvPr id="495" name="直線コネクタ 494"/>
        <xdr:cNvCxnSpPr/>
      </xdr:nvCxnSpPr>
      <xdr:spPr>
        <a:xfrm>
          <a:off x="21323300" y="69113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2540</xdr:rowOff>
    </xdr:from>
    <xdr:to>
      <xdr:col>107</xdr:col>
      <xdr:colOff>101600</xdr:colOff>
      <xdr:row>40</xdr:row>
      <xdr:rowOff>104140</xdr:rowOff>
    </xdr:to>
    <xdr:sp macro="" textlink="">
      <xdr:nvSpPr>
        <xdr:cNvPr id="496" name="楕円 495"/>
        <xdr:cNvSpPr/>
      </xdr:nvSpPr>
      <xdr:spPr>
        <a:xfrm>
          <a:off x="20383500" y="686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53340</xdr:rowOff>
    </xdr:from>
    <xdr:to>
      <xdr:col>111</xdr:col>
      <xdr:colOff>177800</xdr:colOff>
      <xdr:row>40</xdr:row>
      <xdr:rowOff>53340</xdr:rowOff>
    </xdr:to>
    <xdr:cxnSp macro="">
      <xdr:nvCxnSpPr>
        <xdr:cNvPr id="497" name="直線コネクタ 496"/>
        <xdr:cNvCxnSpPr/>
      </xdr:nvCxnSpPr>
      <xdr:spPr>
        <a:xfrm>
          <a:off x="20434300" y="69113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170180</xdr:rowOff>
    </xdr:from>
    <xdr:to>
      <xdr:col>102</xdr:col>
      <xdr:colOff>165100</xdr:colOff>
      <xdr:row>40</xdr:row>
      <xdr:rowOff>100330</xdr:rowOff>
    </xdr:to>
    <xdr:sp macro="" textlink="">
      <xdr:nvSpPr>
        <xdr:cNvPr id="498" name="楕円 497"/>
        <xdr:cNvSpPr/>
      </xdr:nvSpPr>
      <xdr:spPr>
        <a:xfrm>
          <a:off x="19494500" y="685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49530</xdr:rowOff>
    </xdr:from>
    <xdr:to>
      <xdr:col>107</xdr:col>
      <xdr:colOff>50800</xdr:colOff>
      <xdr:row>40</xdr:row>
      <xdr:rowOff>53340</xdr:rowOff>
    </xdr:to>
    <xdr:cxnSp macro="">
      <xdr:nvCxnSpPr>
        <xdr:cNvPr id="499" name="直線コネクタ 498"/>
        <xdr:cNvCxnSpPr/>
      </xdr:nvCxnSpPr>
      <xdr:spPr>
        <a:xfrm>
          <a:off x="19545300" y="690753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33020</xdr:rowOff>
    </xdr:from>
    <xdr:to>
      <xdr:col>98</xdr:col>
      <xdr:colOff>38100</xdr:colOff>
      <xdr:row>40</xdr:row>
      <xdr:rowOff>134620</xdr:rowOff>
    </xdr:to>
    <xdr:sp macro="" textlink="">
      <xdr:nvSpPr>
        <xdr:cNvPr id="500" name="楕円 499"/>
        <xdr:cNvSpPr/>
      </xdr:nvSpPr>
      <xdr:spPr>
        <a:xfrm>
          <a:off x="18605500" y="689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49530</xdr:rowOff>
    </xdr:from>
    <xdr:to>
      <xdr:col>102</xdr:col>
      <xdr:colOff>114300</xdr:colOff>
      <xdr:row>40</xdr:row>
      <xdr:rowOff>83820</xdr:rowOff>
    </xdr:to>
    <xdr:cxnSp macro="">
      <xdr:nvCxnSpPr>
        <xdr:cNvPr id="501" name="直線コネクタ 500"/>
        <xdr:cNvCxnSpPr/>
      </xdr:nvCxnSpPr>
      <xdr:spPr>
        <a:xfrm flipV="1">
          <a:off x="18656300" y="690753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95267</xdr:rowOff>
    </xdr:from>
    <xdr:ext cx="469744" cy="259045"/>
    <xdr:sp macro="" textlink="">
      <xdr:nvSpPr>
        <xdr:cNvPr id="502" name="n_1aveValue【認定こども園・幼稚園・保育所】&#10;一人当たり面積"/>
        <xdr:cNvSpPr txBox="1"/>
      </xdr:nvSpPr>
      <xdr:spPr>
        <a:xfrm>
          <a:off x="21075727" y="695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109237</xdr:rowOff>
    </xdr:from>
    <xdr:ext cx="469744" cy="259045"/>
    <xdr:sp macro="" textlink="">
      <xdr:nvSpPr>
        <xdr:cNvPr id="503" name="n_2aveValue【認定こども園・幼稚園・保育所】&#10;一人当たり面積"/>
        <xdr:cNvSpPr txBox="1"/>
      </xdr:nvSpPr>
      <xdr:spPr>
        <a:xfrm>
          <a:off x="20199427" y="6624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91457</xdr:rowOff>
    </xdr:from>
    <xdr:ext cx="469744" cy="259045"/>
    <xdr:sp macro="" textlink="">
      <xdr:nvSpPr>
        <xdr:cNvPr id="504" name="n_3aveValue【認定こども園・幼稚園・保育所】&#10;一人当たり面積"/>
        <xdr:cNvSpPr txBox="1"/>
      </xdr:nvSpPr>
      <xdr:spPr>
        <a:xfrm>
          <a:off x="19310427" y="694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116857</xdr:rowOff>
    </xdr:from>
    <xdr:ext cx="469744" cy="259045"/>
    <xdr:sp macro="" textlink="">
      <xdr:nvSpPr>
        <xdr:cNvPr id="505" name="n_4aveValue【認定こども園・幼稚園・保育所】&#10;一人当たり面積"/>
        <xdr:cNvSpPr txBox="1"/>
      </xdr:nvSpPr>
      <xdr:spPr>
        <a:xfrm>
          <a:off x="18421427" y="663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120667</xdr:rowOff>
    </xdr:from>
    <xdr:ext cx="469744" cy="259045"/>
    <xdr:sp macro="" textlink="">
      <xdr:nvSpPr>
        <xdr:cNvPr id="506" name="n_1mainValue【認定こども園・幼稚園・保育所】&#10;一人当たり面積"/>
        <xdr:cNvSpPr txBox="1"/>
      </xdr:nvSpPr>
      <xdr:spPr>
        <a:xfrm>
          <a:off x="21075727" y="6635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95267</xdr:rowOff>
    </xdr:from>
    <xdr:ext cx="469744" cy="259045"/>
    <xdr:sp macro="" textlink="">
      <xdr:nvSpPr>
        <xdr:cNvPr id="507" name="n_2mainValue【認定こども園・幼稚園・保育所】&#10;一人当たり面積"/>
        <xdr:cNvSpPr txBox="1"/>
      </xdr:nvSpPr>
      <xdr:spPr>
        <a:xfrm>
          <a:off x="20199427" y="695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116857</xdr:rowOff>
    </xdr:from>
    <xdr:ext cx="469744" cy="259045"/>
    <xdr:sp macro="" textlink="">
      <xdr:nvSpPr>
        <xdr:cNvPr id="508" name="n_3mainValue【認定こども園・幼稚園・保育所】&#10;一人当たり面積"/>
        <xdr:cNvSpPr txBox="1"/>
      </xdr:nvSpPr>
      <xdr:spPr>
        <a:xfrm>
          <a:off x="19310427" y="663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125747</xdr:rowOff>
    </xdr:from>
    <xdr:ext cx="469744" cy="259045"/>
    <xdr:sp macro="" textlink="">
      <xdr:nvSpPr>
        <xdr:cNvPr id="509" name="n_4mainValue【認定こども園・幼稚園・保育所】&#10;一人当たり面積"/>
        <xdr:cNvSpPr txBox="1"/>
      </xdr:nvSpPr>
      <xdr:spPr>
        <a:xfrm>
          <a:off x="18421427" y="698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0" name="テキスト ボックス 519"/>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1" name="直線コネクタ 520"/>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2" name="テキスト ボックス 521"/>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3" name="直線コネクタ 522"/>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4" name="テキスト ボックス 523"/>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5" name="直線コネクタ 524"/>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6" name="テキスト ボックス 525"/>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7" name="直線コネクタ 526"/>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8" name="テキスト ボックス 527"/>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9" name="直線コネクタ 528"/>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0" name="テキスト ボックス 529"/>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2" name="テキスト ボックス 531"/>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3"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152400</xdr:rowOff>
    </xdr:from>
    <xdr:to>
      <xdr:col>85</xdr:col>
      <xdr:colOff>126364</xdr:colOff>
      <xdr:row>63</xdr:row>
      <xdr:rowOff>116205</xdr:rowOff>
    </xdr:to>
    <xdr:cxnSp macro="">
      <xdr:nvCxnSpPr>
        <xdr:cNvPr id="534" name="直線コネクタ 533"/>
        <xdr:cNvCxnSpPr/>
      </xdr:nvCxnSpPr>
      <xdr:spPr>
        <a:xfrm flipV="1">
          <a:off x="16318864" y="9753600"/>
          <a:ext cx="0" cy="1163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120032</xdr:rowOff>
    </xdr:from>
    <xdr:ext cx="405111" cy="259045"/>
    <xdr:sp macro="" textlink="">
      <xdr:nvSpPr>
        <xdr:cNvPr id="535" name="【学校施設】&#10;有形固定資産減価償却率最小値テキスト"/>
        <xdr:cNvSpPr txBox="1"/>
      </xdr:nvSpPr>
      <xdr:spPr>
        <a:xfrm>
          <a:off x="16357600" y="1092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116205</xdr:rowOff>
    </xdr:from>
    <xdr:to>
      <xdr:col>86</xdr:col>
      <xdr:colOff>25400</xdr:colOff>
      <xdr:row>63</xdr:row>
      <xdr:rowOff>116205</xdr:rowOff>
    </xdr:to>
    <xdr:cxnSp macro="">
      <xdr:nvCxnSpPr>
        <xdr:cNvPr id="536" name="直線コネクタ 535"/>
        <xdr:cNvCxnSpPr/>
      </xdr:nvCxnSpPr>
      <xdr:spPr>
        <a:xfrm>
          <a:off x="16230600" y="10917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99077</xdr:rowOff>
    </xdr:from>
    <xdr:ext cx="405111" cy="259045"/>
    <xdr:sp macro="" textlink="">
      <xdr:nvSpPr>
        <xdr:cNvPr id="537" name="【学校施設】&#10;有形固定資産減価償却率最大値テキスト"/>
        <xdr:cNvSpPr txBox="1"/>
      </xdr:nvSpPr>
      <xdr:spPr>
        <a:xfrm>
          <a:off x="16357600" y="9528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152400</xdr:rowOff>
    </xdr:from>
    <xdr:to>
      <xdr:col>86</xdr:col>
      <xdr:colOff>25400</xdr:colOff>
      <xdr:row>56</xdr:row>
      <xdr:rowOff>152400</xdr:rowOff>
    </xdr:to>
    <xdr:cxnSp macro="">
      <xdr:nvCxnSpPr>
        <xdr:cNvPr id="538" name="直線コネクタ 537"/>
        <xdr:cNvCxnSpPr/>
      </xdr:nvCxnSpPr>
      <xdr:spPr>
        <a:xfrm>
          <a:off x="16230600" y="975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103522</xdr:rowOff>
    </xdr:from>
    <xdr:ext cx="405111" cy="259045"/>
    <xdr:sp macro="" textlink="">
      <xdr:nvSpPr>
        <xdr:cNvPr id="539" name="【学校施設】&#10;有形固定資産減価償却率平均値テキスト"/>
        <xdr:cNvSpPr txBox="1"/>
      </xdr:nvSpPr>
      <xdr:spPr>
        <a:xfrm>
          <a:off x="16357600" y="10219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80645</xdr:rowOff>
    </xdr:from>
    <xdr:to>
      <xdr:col>85</xdr:col>
      <xdr:colOff>177800</xdr:colOff>
      <xdr:row>61</xdr:row>
      <xdr:rowOff>10795</xdr:rowOff>
    </xdr:to>
    <xdr:sp macro="" textlink="">
      <xdr:nvSpPr>
        <xdr:cNvPr id="540" name="フローチャート: 判断 539"/>
        <xdr:cNvSpPr/>
      </xdr:nvSpPr>
      <xdr:spPr>
        <a:xfrm>
          <a:off x="162687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71120</xdr:rowOff>
    </xdr:from>
    <xdr:to>
      <xdr:col>81</xdr:col>
      <xdr:colOff>101600</xdr:colOff>
      <xdr:row>61</xdr:row>
      <xdr:rowOff>1270</xdr:rowOff>
    </xdr:to>
    <xdr:sp macro="" textlink="">
      <xdr:nvSpPr>
        <xdr:cNvPr id="541" name="フローチャート: 判断 540"/>
        <xdr:cNvSpPr/>
      </xdr:nvSpPr>
      <xdr:spPr>
        <a:xfrm>
          <a:off x="154305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59690</xdr:rowOff>
    </xdr:from>
    <xdr:to>
      <xdr:col>76</xdr:col>
      <xdr:colOff>165100</xdr:colOff>
      <xdr:row>60</xdr:row>
      <xdr:rowOff>161290</xdr:rowOff>
    </xdr:to>
    <xdr:sp macro="" textlink="">
      <xdr:nvSpPr>
        <xdr:cNvPr id="542" name="フローチャート: 判断 541"/>
        <xdr:cNvSpPr/>
      </xdr:nvSpPr>
      <xdr:spPr>
        <a:xfrm>
          <a:off x="14541500" y="1034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48260</xdr:rowOff>
    </xdr:from>
    <xdr:to>
      <xdr:col>72</xdr:col>
      <xdr:colOff>38100</xdr:colOff>
      <xdr:row>60</xdr:row>
      <xdr:rowOff>149860</xdr:rowOff>
    </xdr:to>
    <xdr:sp macro="" textlink="">
      <xdr:nvSpPr>
        <xdr:cNvPr id="543" name="フローチャート: 判断 542"/>
        <xdr:cNvSpPr/>
      </xdr:nvSpPr>
      <xdr:spPr>
        <a:xfrm>
          <a:off x="13652500" y="103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38735</xdr:rowOff>
    </xdr:from>
    <xdr:to>
      <xdr:col>67</xdr:col>
      <xdr:colOff>101600</xdr:colOff>
      <xdr:row>60</xdr:row>
      <xdr:rowOff>140335</xdr:rowOff>
    </xdr:to>
    <xdr:sp macro="" textlink="">
      <xdr:nvSpPr>
        <xdr:cNvPr id="544" name="フローチャート: 判断 543"/>
        <xdr:cNvSpPr/>
      </xdr:nvSpPr>
      <xdr:spPr>
        <a:xfrm>
          <a:off x="12763500" y="1032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5" name="テキスト ボックス 54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6" name="テキスト ボックス 54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7" name="テキスト ボックス 54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8" name="テキスト ボックス 54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9" name="テキスト ボックス 54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84455</xdr:rowOff>
    </xdr:from>
    <xdr:to>
      <xdr:col>85</xdr:col>
      <xdr:colOff>177800</xdr:colOff>
      <xdr:row>61</xdr:row>
      <xdr:rowOff>14605</xdr:rowOff>
    </xdr:to>
    <xdr:sp macro="" textlink="">
      <xdr:nvSpPr>
        <xdr:cNvPr id="550" name="楕円 549"/>
        <xdr:cNvSpPr/>
      </xdr:nvSpPr>
      <xdr:spPr>
        <a:xfrm>
          <a:off x="16268700" y="1037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62882</xdr:rowOff>
    </xdr:from>
    <xdr:ext cx="405111" cy="259045"/>
    <xdr:sp macro="" textlink="">
      <xdr:nvSpPr>
        <xdr:cNvPr id="551" name="【学校施設】&#10;有形固定資産減価償却率該当値テキスト"/>
        <xdr:cNvSpPr txBox="1"/>
      </xdr:nvSpPr>
      <xdr:spPr>
        <a:xfrm>
          <a:off x="16357600" y="1034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114935</xdr:rowOff>
    </xdr:from>
    <xdr:to>
      <xdr:col>81</xdr:col>
      <xdr:colOff>101600</xdr:colOff>
      <xdr:row>61</xdr:row>
      <xdr:rowOff>45085</xdr:rowOff>
    </xdr:to>
    <xdr:sp macro="" textlink="">
      <xdr:nvSpPr>
        <xdr:cNvPr id="552" name="楕円 551"/>
        <xdr:cNvSpPr/>
      </xdr:nvSpPr>
      <xdr:spPr>
        <a:xfrm>
          <a:off x="15430500" y="1040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135255</xdr:rowOff>
    </xdr:from>
    <xdr:to>
      <xdr:col>85</xdr:col>
      <xdr:colOff>127000</xdr:colOff>
      <xdr:row>60</xdr:row>
      <xdr:rowOff>165735</xdr:rowOff>
    </xdr:to>
    <xdr:cxnSp macro="">
      <xdr:nvCxnSpPr>
        <xdr:cNvPr id="553" name="直線コネクタ 552"/>
        <xdr:cNvCxnSpPr/>
      </xdr:nvCxnSpPr>
      <xdr:spPr>
        <a:xfrm flipV="1">
          <a:off x="15481300" y="10422255"/>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109220</xdr:rowOff>
    </xdr:from>
    <xdr:to>
      <xdr:col>76</xdr:col>
      <xdr:colOff>165100</xdr:colOff>
      <xdr:row>61</xdr:row>
      <xdr:rowOff>39370</xdr:rowOff>
    </xdr:to>
    <xdr:sp macro="" textlink="">
      <xdr:nvSpPr>
        <xdr:cNvPr id="554" name="楕円 553"/>
        <xdr:cNvSpPr/>
      </xdr:nvSpPr>
      <xdr:spPr>
        <a:xfrm>
          <a:off x="14541500" y="1039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160020</xdr:rowOff>
    </xdr:from>
    <xdr:to>
      <xdr:col>81</xdr:col>
      <xdr:colOff>50800</xdr:colOff>
      <xdr:row>60</xdr:row>
      <xdr:rowOff>165735</xdr:rowOff>
    </xdr:to>
    <xdr:cxnSp macro="">
      <xdr:nvCxnSpPr>
        <xdr:cNvPr id="555" name="直線コネクタ 554"/>
        <xdr:cNvCxnSpPr/>
      </xdr:nvCxnSpPr>
      <xdr:spPr>
        <a:xfrm>
          <a:off x="14592300" y="1044702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149225</xdr:rowOff>
    </xdr:from>
    <xdr:to>
      <xdr:col>72</xdr:col>
      <xdr:colOff>38100</xdr:colOff>
      <xdr:row>61</xdr:row>
      <xdr:rowOff>79375</xdr:rowOff>
    </xdr:to>
    <xdr:sp macro="" textlink="">
      <xdr:nvSpPr>
        <xdr:cNvPr id="556" name="楕円 555"/>
        <xdr:cNvSpPr/>
      </xdr:nvSpPr>
      <xdr:spPr>
        <a:xfrm>
          <a:off x="13652500" y="1043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160020</xdr:rowOff>
    </xdr:from>
    <xdr:to>
      <xdr:col>76</xdr:col>
      <xdr:colOff>114300</xdr:colOff>
      <xdr:row>61</xdr:row>
      <xdr:rowOff>28575</xdr:rowOff>
    </xdr:to>
    <xdr:cxnSp macro="">
      <xdr:nvCxnSpPr>
        <xdr:cNvPr id="557" name="直線コネクタ 556"/>
        <xdr:cNvCxnSpPr/>
      </xdr:nvCxnSpPr>
      <xdr:spPr>
        <a:xfrm flipV="1">
          <a:off x="13703300" y="1044702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118745</xdr:rowOff>
    </xdr:from>
    <xdr:to>
      <xdr:col>67</xdr:col>
      <xdr:colOff>101600</xdr:colOff>
      <xdr:row>61</xdr:row>
      <xdr:rowOff>48895</xdr:rowOff>
    </xdr:to>
    <xdr:sp macro="" textlink="">
      <xdr:nvSpPr>
        <xdr:cNvPr id="558" name="楕円 557"/>
        <xdr:cNvSpPr/>
      </xdr:nvSpPr>
      <xdr:spPr>
        <a:xfrm>
          <a:off x="12763500" y="1040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169545</xdr:rowOff>
    </xdr:from>
    <xdr:to>
      <xdr:col>71</xdr:col>
      <xdr:colOff>177800</xdr:colOff>
      <xdr:row>61</xdr:row>
      <xdr:rowOff>28575</xdr:rowOff>
    </xdr:to>
    <xdr:cxnSp macro="">
      <xdr:nvCxnSpPr>
        <xdr:cNvPr id="559" name="直線コネクタ 558"/>
        <xdr:cNvCxnSpPr/>
      </xdr:nvCxnSpPr>
      <xdr:spPr>
        <a:xfrm>
          <a:off x="12814300" y="1045654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17797</xdr:rowOff>
    </xdr:from>
    <xdr:ext cx="405111" cy="259045"/>
    <xdr:sp macro="" textlink="">
      <xdr:nvSpPr>
        <xdr:cNvPr id="560" name="n_1aveValue【学校施設】&#10;有形固定資産減価償却率"/>
        <xdr:cNvSpPr txBox="1"/>
      </xdr:nvSpPr>
      <xdr:spPr>
        <a:xfrm>
          <a:off x="15266044" y="1013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6367</xdr:rowOff>
    </xdr:from>
    <xdr:ext cx="405111" cy="259045"/>
    <xdr:sp macro="" textlink="">
      <xdr:nvSpPr>
        <xdr:cNvPr id="561" name="n_2aveValue【学校施設】&#10;有形固定資産減価償却率"/>
        <xdr:cNvSpPr txBox="1"/>
      </xdr:nvSpPr>
      <xdr:spPr>
        <a:xfrm>
          <a:off x="14389744" y="10121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166387</xdr:rowOff>
    </xdr:from>
    <xdr:ext cx="405111" cy="259045"/>
    <xdr:sp macro="" textlink="">
      <xdr:nvSpPr>
        <xdr:cNvPr id="562" name="n_3aveValue【学校施設】&#10;有形固定資産減価償却率"/>
        <xdr:cNvSpPr txBox="1"/>
      </xdr:nvSpPr>
      <xdr:spPr>
        <a:xfrm>
          <a:off x="13500744" y="1011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156862</xdr:rowOff>
    </xdr:from>
    <xdr:ext cx="405111" cy="259045"/>
    <xdr:sp macro="" textlink="">
      <xdr:nvSpPr>
        <xdr:cNvPr id="563" name="n_4aveValue【学校施設】&#10;有形固定資産減価償却率"/>
        <xdr:cNvSpPr txBox="1"/>
      </xdr:nvSpPr>
      <xdr:spPr>
        <a:xfrm>
          <a:off x="12611744" y="10100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36212</xdr:rowOff>
    </xdr:from>
    <xdr:ext cx="405111" cy="259045"/>
    <xdr:sp macro="" textlink="">
      <xdr:nvSpPr>
        <xdr:cNvPr id="564" name="n_1mainValue【学校施設】&#10;有形固定資産減価償却率"/>
        <xdr:cNvSpPr txBox="1"/>
      </xdr:nvSpPr>
      <xdr:spPr>
        <a:xfrm>
          <a:off x="15266044" y="10494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30497</xdr:rowOff>
    </xdr:from>
    <xdr:ext cx="405111" cy="259045"/>
    <xdr:sp macro="" textlink="">
      <xdr:nvSpPr>
        <xdr:cNvPr id="565" name="n_2mainValue【学校施設】&#10;有形固定資産減価償却率"/>
        <xdr:cNvSpPr txBox="1"/>
      </xdr:nvSpPr>
      <xdr:spPr>
        <a:xfrm>
          <a:off x="14389744"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70502</xdr:rowOff>
    </xdr:from>
    <xdr:ext cx="405111" cy="259045"/>
    <xdr:sp macro="" textlink="">
      <xdr:nvSpPr>
        <xdr:cNvPr id="566" name="n_3mainValue【学校施設】&#10;有形固定資産減価償却率"/>
        <xdr:cNvSpPr txBox="1"/>
      </xdr:nvSpPr>
      <xdr:spPr>
        <a:xfrm>
          <a:off x="13500744" y="10528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40022</xdr:rowOff>
    </xdr:from>
    <xdr:ext cx="405111" cy="259045"/>
    <xdr:sp macro="" textlink="">
      <xdr:nvSpPr>
        <xdr:cNvPr id="567" name="n_4mainValue【学校施設】&#10;有形固定資産減価償却率"/>
        <xdr:cNvSpPr txBox="1"/>
      </xdr:nvSpPr>
      <xdr:spPr>
        <a:xfrm>
          <a:off x="12611744" y="10498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8" name="テキスト ボックス 577"/>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79" name="直線コネクタ 578"/>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0" name="テキスト ボックス 579"/>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1" name="直線コネクタ 580"/>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2" name="テキスト ボックス 581"/>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3" name="直線コネクタ 582"/>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4" name="テキスト ボックス 583"/>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5" name="直線コネクタ 584"/>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6" name="テキスト ボックス 585"/>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7" name="直線コネクタ 58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8" name="テキスト ボックス 58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9"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80010</xdr:rowOff>
    </xdr:from>
    <xdr:to>
      <xdr:col>116</xdr:col>
      <xdr:colOff>62864</xdr:colOff>
      <xdr:row>64</xdr:row>
      <xdr:rowOff>98298</xdr:rowOff>
    </xdr:to>
    <xdr:cxnSp macro="">
      <xdr:nvCxnSpPr>
        <xdr:cNvPr id="590" name="直線コネクタ 589"/>
        <xdr:cNvCxnSpPr/>
      </xdr:nvCxnSpPr>
      <xdr:spPr>
        <a:xfrm flipV="1">
          <a:off x="22160864" y="9509760"/>
          <a:ext cx="0" cy="1561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102125</xdr:rowOff>
    </xdr:from>
    <xdr:ext cx="469744" cy="259045"/>
    <xdr:sp macro="" textlink="">
      <xdr:nvSpPr>
        <xdr:cNvPr id="591" name="【学校施設】&#10;一人当たり面積最小値テキスト"/>
        <xdr:cNvSpPr txBox="1"/>
      </xdr:nvSpPr>
      <xdr:spPr>
        <a:xfrm>
          <a:off x="22199600" y="11074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98298</xdr:rowOff>
    </xdr:from>
    <xdr:to>
      <xdr:col>116</xdr:col>
      <xdr:colOff>152400</xdr:colOff>
      <xdr:row>64</xdr:row>
      <xdr:rowOff>98298</xdr:rowOff>
    </xdr:to>
    <xdr:cxnSp macro="">
      <xdr:nvCxnSpPr>
        <xdr:cNvPr id="592" name="直線コネクタ 591"/>
        <xdr:cNvCxnSpPr/>
      </xdr:nvCxnSpPr>
      <xdr:spPr>
        <a:xfrm>
          <a:off x="22072600" y="11071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26687</xdr:rowOff>
    </xdr:from>
    <xdr:ext cx="469744" cy="259045"/>
    <xdr:sp macro="" textlink="">
      <xdr:nvSpPr>
        <xdr:cNvPr id="593" name="【学校施設】&#10;一人当たり面積最大値テキスト"/>
        <xdr:cNvSpPr txBox="1"/>
      </xdr:nvSpPr>
      <xdr:spPr>
        <a:xfrm>
          <a:off x="22199600" y="9284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80010</xdr:rowOff>
    </xdr:from>
    <xdr:to>
      <xdr:col>116</xdr:col>
      <xdr:colOff>152400</xdr:colOff>
      <xdr:row>55</xdr:row>
      <xdr:rowOff>80010</xdr:rowOff>
    </xdr:to>
    <xdr:cxnSp macro="">
      <xdr:nvCxnSpPr>
        <xdr:cNvPr id="594" name="直線コネクタ 593"/>
        <xdr:cNvCxnSpPr/>
      </xdr:nvCxnSpPr>
      <xdr:spPr>
        <a:xfrm>
          <a:off x="22072600" y="950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64787</xdr:rowOff>
    </xdr:from>
    <xdr:ext cx="469744" cy="259045"/>
    <xdr:sp macro="" textlink="">
      <xdr:nvSpPr>
        <xdr:cNvPr id="595" name="【学校施設】&#10;一人当たり面積平均値テキスト"/>
        <xdr:cNvSpPr txBox="1"/>
      </xdr:nvSpPr>
      <xdr:spPr>
        <a:xfrm>
          <a:off x="22199600" y="106946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86360</xdr:rowOff>
    </xdr:from>
    <xdr:to>
      <xdr:col>116</xdr:col>
      <xdr:colOff>114300</xdr:colOff>
      <xdr:row>63</xdr:row>
      <xdr:rowOff>16510</xdr:rowOff>
    </xdr:to>
    <xdr:sp macro="" textlink="">
      <xdr:nvSpPr>
        <xdr:cNvPr id="596" name="フローチャート: 判断 595"/>
        <xdr:cNvSpPr/>
      </xdr:nvSpPr>
      <xdr:spPr>
        <a:xfrm>
          <a:off x="22110700" y="1071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95047</xdr:rowOff>
    </xdr:from>
    <xdr:to>
      <xdr:col>112</xdr:col>
      <xdr:colOff>38100</xdr:colOff>
      <xdr:row>63</xdr:row>
      <xdr:rowOff>25197</xdr:rowOff>
    </xdr:to>
    <xdr:sp macro="" textlink="">
      <xdr:nvSpPr>
        <xdr:cNvPr id="597" name="フローチャート: 判断 596"/>
        <xdr:cNvSpPr/>
      </xdr:nvSpPr>
      <xdr:spPr>
        <a:xfrm>
          <a:off x="21272500" y="1072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95504</xdr:rowOff>
    </xdr:from>
    <xdr:to>
      <xdr:col>107</xdr:col>
      <xdr:colOff>101600</xdr:colOff>
      <xdr:row>63</xdr:row>
      <xdr:rowOff>25654</xdr:rowOff>
    </xdr:to>
    <xdr:sp macro="" textlink="">
      <xdr:nvSpPr>
        <xdr:cNvPr id="598" name="フローチャート: 判断 597"/>
        <xdr:cNvSpPr/>
      </xdr:nvSpPr>
      <xdr:spPr>
        <a:xfrm>
          <a:off x="20383500" y="1072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86817</xdr:rowOff>
    </xdr:from>
    <xdr:to>
      <xdr:col>102</xdr:col>
      <xdr:colOff>165100</xdr:colOff>
      <xdr:row>63</xdr:row>
      <xdr:rowOff>16967</xdr:rowOff>
    </xdr:to>
    <xdr:sp macro="" textlink="">
      <xdr:nvSpPr>
        <xdr:cNvPr id="599" name="フローチャート: 判断 598"/>
        <xdr:cNvSpPr/>
      </xdr:nvSpPr>
      <xdr:spPr>
        <a:xfrm>
          <a:off x="19494500" y="10716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92304</xdr:rowOff>
    </xdr:from>
    <xdr:to>
      <xdr:col>98</xdr:col>
      <xdr:colOff>38100</xdr:colOff>
      <xdr:row>63</xdr:row>
      <xdr:rowOff>22454</xdr:rowOff>
    </xdr:to>
    <xdr:sp macro="" textlink="">
      <xdr:nvSpPr>
        <xdr:cNvPr id="600" name="フローチャート: 判断 599"/>
        <xdr:cNvSpPr/>
      </xdr:nvSpPr>
      <xdr:spPr>
        <a:xfrm>
          <a:off x="18605500" y="10722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1" name="テキスト ボックス 60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2" name="テキスト ボックス 60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3" name="テキスト ボックス 60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4" name="テキスト ボックス 60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5" name="テキスト ボックス 60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68986</xdr:rowOff>
    </xdr:from>
    <xdr:to>
      <xdr:col>116</xdr:col>
      <xdr:colOff>114300</xdr:colOff>
      <xdr:row>62</xdr:row>
      <xdr:rowOff>170586</xdr:rowOff>
    </xdr:to>
    <xdr:sp macro="" textlink="">
      <xdr:nvSpPr>
        <xdr:cNvPr id="606" name="楕円 605"/>
        <xdr:cNvSpPr/>
      </xdr:nvSpPr>
      <xdr:spPr>
        <a:xfrm>
          <a:off x="22110700" y="10698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91863</xdr:rowOff>
    </xdr:from>
    <xdr:ext cx="469744" cy="259045"/>
    <xdr:sp macro="" textlink="">
      <xdr:nvSpPr>
        <xdr:cNvPr id="607" name="【学校施設】&#10;一人当たり面積該当値テキスト"/>
        <xdr:cNvSpPr txBox="1"/>
      </xdr:nvSpPr>
      <xdr:spPr>
        <a:xfrm>
          <a:off x="22199600" y="10550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69901</xdr:rowOff>
    </xdr:from>
    <xdr:to>
      <xdr:col>112</xdr:col>
      <xdr:colOff>38100</xdr:colOff>
      <xdr:row>63</xdr:row>
      <xdr:rowOff>51</xdr:rowOff>
    </xdr:to>
    <xdr:sp macro="" textlink="">
      <xdr:nvSpPr>
        <xdr:cNvPr id="608" name="楕円 607"/>
        <xdr:cNvSpPr/>
      </xdr:nvSpPr>
      <xdr:spPr>
        <a:xfrm>
          <a:off x="21272500" y="10699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119786</xdr:rowOff>
    </xdr:from>
    <xdr:to>
      <xdr:col>116</xdr:col>
      <xdr:colOff>63500</xdr:colOff>
      <xdr:row>62</xdr:row>
      <xdr:rowOff>120701</xdr:rowOff>
    </xdr:to>
    <xdr:cxnSp macro="">
      <xdr:nvCxnSpPr>
        <xdr:cNvPr id="609" name="直線コネクタ 608"/>
        <xdr:cNvCxnSpPr/>
      </xdr:nvCxnSpPr>
      <xdr:spPr>
        <a:xfrm flipV="1">
          <a:off x="21323300" y="10749686"/>
          <a:ext cx="8382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67614</xdr:rowOff>
    </xdr:from>
    <xdr:to>
      <xdr:col>107</xdr:col>
      <xdr:colOff>101600</xdr:colOff>
      <xdr:row>62</xdr:row>
      <xdr:rowOff>169214</xdr:rowOff>
    </xdr:to>
    <xdr:sp macro="" textlink="">
      <xdr:nvSpPr>
        <xdr:cNvPr id="610" name="楕円 609"/>
        <xdr:cNvSpPr/>
      </xdr:nvSpPr>
      <xdr:spPr>
        <a:xfrm>
          <a:off x="20383500" y="10697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118414</xdr:rowOff>
    </xdr:from>
    <xdr:to>
      <xdr:col>111</xdr:col>
      <xdr:colOff>177800</xdr:colOff>
      <xdr:row>62</xdr:row>
      <xdr:rowOff>120701</xdr:rowOff>
    </xdr:to>
    <xdr:cxnSp macro="">
      <xdr:nvCxnSpPr>
        <xdr:cNvPr id="611" name="直線コネクタ 610"/>
        <xdr:cNvCxnSpPr/>
      </xdr:nvCxnSpPr>
      <xdr:spPr>
        <a:xfrm>
          <a:off x="20434300" y="10748314"/>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64871</xdr:rowOff>
    </xdr:from>
    <xdr:to>
      <xdr:col>102</xdr:col>
      <xdr:colOff>165100</xdr:colOff>
      <xdr:row>62</xdr:row>
      <xdr:rowOff>166471</xdr:rowOff>
    </xdr:to>
    <xdr:sp macro="" textlink="">
      <xdr:nvSpPr>
        <xdr:cNvPr id="612" name="楕円 611"/>
        <xdr:cNvSpPr/>
      </xdr:nvSpPr>
      <xdr:spPr>
        <a:xfrm>
          <a:off x="19494500" y="10694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115671</xdr:rowOff>
    </xdr:from>
    <xdr:to>
      <xdr:col>107</xdr:col>
      <xdr:colOff>50800</xdr:colOff>
      <xdr:row>62</xdr:row>
      <xdr:rowOff>118414</xdr:rowOff>
    </xdr:to>
    <xdr:cxnSp macro="">
      <xdr:nvCxnSpPr>
        <xdr:cNvPr id="613" name="直線コネクタ 612"/>
        <xdr:cNvCxnSpPr/>
      </xdr:nvCxnSpPr>
      <xdr:spPr>
        <a:xfrm>
          <a:off x="19545300" y="10745571"/>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63043</xdr:rowOff>
    </xdr:from>
    <xdr:to>
      <xdr:col>98</xdr:col>
      <xdr:colOff>38100</xdr:colOff>
      <xdr:row>62</xdr:row>
      <xdr:rowOff>164643</xdr:rowOff>
    </xdr:to>
    <xdr:sp macro="" textlink="">
      <xdr:nvSpPr>
        <xdr:cNvPr id="614" name="楕円 613"/>
        <xdr:cNvSpPr/>
      </xdr:nvSpPr>
      <xdr:spPr>
        <a:xfrm>
          <a:off x="18605500" y="10692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113843</xdr:rowOff>
    </xdr:from>
    <xdr:to>
      <xdr:col>102</xdr:col>
      <xdr:colOff>114300</xdr:colOff>
      <xdr:row>62</xdr:row>
      <xdr:rowOff>115671</xdr:rowOff>
    </xdr:to>
    <xdr:cxnSp macro="">
      <xdr:nvCxnSpPr>
        <xdr:cNvPr id="615" name="直線コネクタ 614"/>
        <xdr:cNvCxnSpPr/>
      </xdr:nvCxnSpPr>
      <xdr:spPr>
        <a:xfrm>
          <a:off x="18656300" y="10743743"/>
          <a:ext cx="8890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16324</xdr:rowOff>
    </xdr:from>
    <xdr:ext cx="469744" cy="259045"/>
    <xdr:sp macro="" textlink="">
      <xdr:nvSpPr>
        <xdr:cNvPr id="616" name="n_1aveValue【学校施設】&#10;一人当たり面積"/>
        <xdr:cNvSpPr txBox="1"/>
      </xdr:nvSpPr>
      <xdr:spPr>
        <a:xfrm>
          <a:off x="21075727" y="10817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16781</xdr:rowOff>
    </xdr:from>
    <xdr:ext cx="469744" cy="259045"/>
    <xdr:sp macro="" textlink="">
      <xdr:nvSpPr>
        <xdr:cNvPr id="617" name="n_2aveValue【学校施設】&#10;一人当たり面積"/>
        <xdr:cNvSpPr txBox="1"/>
      </xdr:nvSpPr>
      <xdr:spPr>
        <a:xfrm>
          <a:off x="20199427" y="10818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8094</xdr:rowOff>
    </xdr:from>
    <xdr:ext cx="469744" cy="259045"/>
    <xdr:sp macro="" textlink="">
      <xdr:nvSpPr>
        <xdr:cNvPr id="618" name="n_3aveValue【学校施設】&#10;一人当たり面積"/>
        <xdr:cNvSpPr txBox="1"/>
      </xdr:nvSpPr>
      <xdr:spPr>
        <a:xfrm>
          <a:off x="19310427" y="10809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13581</xdr:rowOff>
    </xdr:from>
    <xdr:ext cx="469744" cy="259045"/>
    <xdr:sp macro="" textlink="">
      <xdr:nvSpPr>
        <xdr:cNvPr id="619" name="n_4aveValue【学校施設】&#10;一人当たり面積"/>
        <xdr:cNvSpPr txBox="1"/>
      </xdr:nvSpPr>
      <xdr:spPr>
        <a:xfrm>
          <a:off x="18421427" y="10814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16578</xdr:rowOff>
    </xdr:from>
    <xdr:ext cx="469744" cy="259045"/>
    <xdr:sp macro="" textlink="">
      <xdr:nvSpPr>
        <xdr:cNvPr id="620" name="n_1mainValue【学校施設】&#10;一人当たり面積"/>
        <xdr:cNvSpPr txBox="1"/>
      </xdr:nvSpPr>
      <xdr:spPr>
        <a:xfrm>
          <a:off x="21075727" y="10475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14291</xdr:rowOff>
    </xdr:from>
    <xdr:ext cx="469744" cy="259045"/>
    <xdr:sp macro="" textlink="">
      <xdr:nvSpPr>
        <xdr:cNvPr id="621" name="n_2mainValue【学校施設】&#10;一人当たり面積"/>
        <xdr:cNvSpPr txBox="1"/>
      </xdr:nvSpPr>
      <xdr:spPr>
        <a:xfrm>
          <a:off x="20199427" y="10472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11548</xdr:rowOff>
    </xdr:from>
    <xdr:ext cx="469744" cy="259045"/>
    <xdr:sp macro="" textlink="">
      <xdr:nvSpPr>
        <xdr:cNvPr id="622" name="n_3mainValue【学校施設】&#10;一人当たり面積"/>
        <xdr:cNvSpPr txBox="1"/>
      </xdr:nvSpPr>
      <xdr:spPr>
        <a:xfrm>
          <a:off x="19310427" y="10469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9720</xdr:rowOff>
    </xdr:from>
    <xdr:ext cx="469744" cy="259045"/>
    <xdr:sp macro="" textlink="">
      <xdr:nvSpPr>
        <xdr:cNvPr id="623" name="n_4mainValue【学校施設】&#10;一人当たり面積"/>
        <xdr:cNvSpPr txBox="1"/>
      </xdr:nvSpPr>
      <xdr:spPr>
        <a:xfrm>
          <a:off x="18421427" y="10468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2" name="テキスト ボックス 63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3" name="直線コネクタ 63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4" name="テキスト ボックス 633"/>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5" name="直線コネクタ 634"/>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6" name="テキスト ボックス 635"/>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7" name="直線コネクタ 636"/>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8" name="テキスト ボックス 637"/>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9" name="直線コネクタ 638"/>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0" name="テキスト ボックス 639"/>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1" name="直線コネクタ 640"/>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2" name="テキスト ボックス 641"/>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3" name="直線コネクタ 642"/>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4" name="テキスト ボックス 643"/>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5" name="直線コネクタ 644"/>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6" name="テキスト ボックス 645"/>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7" name="直線コネクタ 64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8"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134438</xdr:rowOff>
    </xdr:from>
    <xdr:to>
      <xdr:col>85</xdr:col>
      <xdr:colOff>126364</xdr:colOff>
      <xdr:row>86</xdr:row>
      <xdr:rowOff>168729</xdr:rowOff>
    </xdr:to>
    <xdr:cxnSp macro="">
      <xdr:nvCxnSpPr>
        <xdr:cNvPr id="649" name="直線コネクタ 648"/>
        <xdr:cNvCxnSpPr/>
      </xdr:nvCxnSpPr>
      <xdr:spPr>
        <a:xfrm flipV="1">
          <a:off x="16318864" y="13336088"/>
          <a:ext cx="0" cy="1577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0"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1" name="直線コネクタ 650"/>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81115</xdr:rowOff>
    </xdr:from>
    <xdr:ext cx="340478" cy="259045"/>
    <xdr:sp macro="" textlink="">
      <xdr:nvSpPr>
        <xdr:cNvPr id="652" name="【児童館】&#10;有形固定資産減価償却率最大値テキスト"/>
        <xdr:cNvSpPr txBox="1"/>
      </xdr:nvSpPr>
      <xdr:spPr>
        <a:xfrm>
          <a:off x="16357600" y="1311131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134438</xdr:rowOff>
    </xdr:from>
    <xdr:to>
      <xdr:col>86</xdr:col>
      <xdr:colOff>25400</xdr:colOff>
      <xdr:row>77</xdr:row>
      <xdr:rowOff>134438</xdr:rowOff>
    </xdr:to>
    <xdr:cxnSp macro="">
      <xdr:nvCxnSpPr>
        <xdr:cNvPr id="653" name="直線コネクタ 652"/>
        <xdr:cNvCxnSpPr/>
      </xdr:nvCxnSpPr>
      <xdr:spPr>
        <a:xfrm>
          <a:off x="16230600" y="13336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57529</xdr:rowOff>
    </xdr:from>
    <xdr:ext cx="405111" cy="259045"/>
    <xdr:sp macro="" textlink="">
      <xdr:nvSpPr>
        <xdr:cNvPr id="654" name="【児童館】&#10;有形固定資産減価償却率平均値テキスト"/>
        <xdr:cNvSpPr txBox="1"/>
      </xdr:nvSpPr>
      <xdr:spPr>
        <a:xfrm>
          <a:off x="16357600" y="139449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34652</xdr:rowOff>
    </xdr:from>
    <xdr:to>
      <xdr:col>85</xdr:col>
      <xdr:colOff>177800</xdr:colOff>
      <xdr:row>82</xdr:row>
      <xdr:rowOff>136252</xdr:rowOff>
    </xdr:to>
    <xdr:sp macro="" textlink="">
      <xdr:nvSpPr>
        <xdr:cNvPr id="655" name="フローチャート: 判断 654"/>
        <xdr:cNvSpPr/>
      </xdr:nvSpPr>
      <xdr:spPr>
        <a:xfrm>
          <a:off x="16268700" y="140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21589</xdr:rowOff>
    </xdr:from>
    <xdr:to>
      <xdr:col>81</xdr:col>
      <xdr:colOff>101600</xdr:colOff>
      <xdr:row>82</xdr:row>
      <xdr:rowOff>123189</xdr:rowOff>
    </xdr:to>
    <xdr:sp macro="" textlink="">
      <xdr:nvSpPr>
        <xdr:cNvPr id="656" name="フローチャート: 判断 655"/>
        <xdr:cNvSpPr/>
      </xdr:nvSpPr>
      <xdr:spPr>
        <a:xfrm>
          <a:off x="15430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44450</xdr:rowOff>
    </xdr:from>
    <xdr:to>
      <xdr:col>76</xdr:col>
      <xdr:colOff>165100</xdr:colOff>
      <xdr:row>82</xdr:row>
      <xdr:rowOff>146050</xdr:rowOff>
    </xdr:to>
    <xdr:sp macro="" textlink="">
      <xdr:nvSpPr>
        <xdr:cNvPr id="657" name="フローチャート: 判断 656"/>
        <xdr:cNvSpPr/>
      </xdr:nvSpPr>
      <xdr:spPr>
        <a:xfrm>
          <a:off x="14541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86905</xdr:rowOff>
    </xdr:from>
    <xdr:to>
      <xdr:col>72</xdr:col>
      <xdr:colOff>38100</xdr:colOff>
      <xdr:row>83</xdr:row>
      <xdr:rowOff>17055</xdr:rowOff>
    </xdr:to>
    <xdr:sp macro="" textlink="">
      <xdr:nvSpPr>
        <xdr:cNvPr id="658" name="フローチャート: 判断 657"/>
        <xdr:cNvSpPr/>
      </xdr:nvSpPr>
      <xdr:spPr>
        <a:xfrm>
          <a:off x="13652500" y="1414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75474</xdr:rowOff>
    </xdr:from>
    <xdr:to>
      <xdr:col>67</xdr:col>
      <xdr:colOff>101600</xdr:colOff>
      <xdr:row>83</xdr:row>
      <xdr:rowOff>5624</xdr:rowOff>
    </xdr:to>
    <xdr:sp macro="" textlink="">
      <xdr:nvSpPr>
        <xdr:cNvPr id="659" name="フローチャート: 判断 658"/>
        <xdr:cNvSpPr/>
      </xdr:nvSpPr>
      <xdr:spPr>
        <a:xfrm>
          <a:off x="12763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0" name="テキスト ボックス 65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1" name="テキスト ボックス 66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2" name="テキスト ボックス 66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3" name="テキスト ボックス 66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4" name="テキスト ボックス 66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80373</xdr:rowOff>
    </xdr:from>
    <xdr:to>
      <xdr:col>85</xdr:col>
      <xdr:colOff>177800</xdr:colOff>
      <xdr:row>83</xdr:row>
      <xdr:rowOff>10523</xdr:rowOff>
    </xdr:to>
    <xdr:sp macro="" textlink="">
      <xdr:nvSpPr>
        <xdr:cNvPr id="665" name="楕円 664"/>
        <xdr:cNvSpPr/>
      </xdr:nvSpPr>
      <xdr:spPr>
        <a:xfrm>
          <a:off x="16268700" y="1413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58800</xdr:rowOff>
    </xdr:from>
    <xdr:ext cx="405111" cy="259045"/>
    <xdr:sp macro="" textlink="">
      <xdr:nvSpPr>
        <xdr:cNvPr id="666" name="【児童館】&#10;有形固定資産減価償却率該当値テキスト"/>
        <xdr:cNvSpPr txBox="1"/>
      </xdr:nvSpPr>
      <xdr:spPr>
        <a:xfrm>
          <a:off x="16357600" y="14117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62412</xdr:rowOff>
    </xdr:from>
    <xdr:to>
      <xdr:col>81</xdr:col>
      <xdr:colOff>101600</xdr:colOff>
      <xdr:row>82</xdr:row>
      <xdr:rowOff>164012</xdr:rowOff>
    </xdr:to>
    <xdr:sp macro="" textlink="">
      <xdr:nvSpPr>
        <xdr:cNvPr id="667" name="楕円 666"/>
        <xdr:cNvSpPr/>
      </xdr:nvSpPr>
      <xdr:spPr>
        <a:xfrm>
          <a:off x="15430500" y="1412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113212</xdr:rowOff>
    </xdr:from>
    <xdr:to>
      <xdr:col>85</xdr:col>
      <xdr:colOff>127000</xdr:colOff>
      <xdr:row>82</xdr:row>
      <xdr:rowOff>131173</xdr:rowOff>
    </xdr:to>
    <xdr:cxnSp macro="">
      <xdr:nvCxnSpPr>
        <xdr:cNvPr id="668" name="直線コネクタ 667"/>
        <xdr:cNvCxnSpPr/>
      </xdr:nvCxnSpPr>
      <xdr:spPr>
        <a:xfrm>
          <a:off x="15481300" y="14172112"/>
          <a:ext cx="8382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26488</xdr:rowOff>
    </xdr:from>
    <xdr:to>
      <xdr:col>76</xdr:col>
      <xdr:colOff>165100</xdr:colOff>
      <xdr:row>82</xdr:row>
      <xdr:rowOff>128088</xdr:rowOff>
    </xdr:to>
    <xdr:sp macro="" textlink="">
      <xdr:nvSpPr>
        <xdr:cNvPr id="669" name="楕円 668"/>
        <xdr:cNvSpPr/>
      </xdr:nvSpPr>
      <xdr:spPr>
        <a:xfrm>
          <a:off x="14541500" y="1408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77288</xdr:rowOff>
    </xdr:from>
    <xdr:to>
      <xdr:col>81</xdr:col>
      <xdr:colOff>50800</xdr:colOff>
      <xdr:row>82</xdr:row>
      <xdr:rowOff>113212</xdr:rowOff>
    </xdr:to>
    <xdr:cxnSp macro="">
      <xdr:nvCxnSpPr>
        <xdr:cNvPr id="670" name="直線コネクタ 669"/>
        <xdr:cNvCxnSpPr/>
      </xdr:nvCxnSpPr>
      <xdr:spPr>
        <a:xfrm>
          <a:off x="14592300" y="14136188"/>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160382</xdr:rowOff>
    </xdr:from>
    <xdr:to>
      <xdr:col>72</xdr:col>
      <xdr:colOff>38100</xdr:colOff>
      <xdr:row>82</xdr:row>
      <xdr:rowOff>90532</xdr:rowOff>
    </xdr:to>
    <xdr:sp macro="" textlink="">
      <xdr:nvSpPr>
        <xdr:cNvPr id="671" name="楕円 670"/>
        <xdr:cNvSpPr/>
      </xdr:nvSpPr>
      <xdr:spPr>
        <a:xfrm>
          <a:off x="13652500" y="14047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39732</xdr:rowOff>
    </xdr:from>
    <xdr:to>
      <xdr:col>76</xdr:col>
      <xdr:colOff>114300</xdr:colOff>
      <xdr:row>82</xdr:row>
      <xdr:rowOff>77288</xdr:rowOff>
    </xdr:to>
    <xdr:cxnSp macro="">
      <xdr:nvCxnSpPr>
        <xdr:cNvPr id="672" name="直線コネクタ 671"/>
        <xdr:cNvCxnSpPr/>
      </xdr:nvCxnSpPr>
      <xdr:spPr>
        <a:xfrm>
          <a:off x="13703300" y="14098632"/>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122827</xdr:rowOff>
    </xdr:from>
    <xdr:to>
      <xdr:col>67</xdr:col>
      <xdr:colOff>101600</xdr:colOff>
      <xdr:row>82</xdr:row>
      <xdr:rowOff>52977</xdr:rowOff>
    </xdr:to>
    <xdr:sp macro="" textlink="">
      <xdr:nvSpPr>
        <xdr:cNvPr id="673" name="楕円 672"/>
        <xdr:cNvSpPr/>
      </xdr:nvSpPr>
      <xdr:spPr>
        <a:xfrm>
          <a:off x="12763500" y="1401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2177</xdr:rowOff>
    </xdr:from>
    <xdr:to>
      <xdr:col>71</xdr:col>
      <xdr:colOff>177800</xdr:colOff>
      <xdr:row>82</xdr:row>
      <xdr:rowOff>39732</xdr:rowOff>
    </xdr:to>
    <xdr:cxnSp macro="">
      <xdr:nvCxnSpPr>
        <xdr:cNvPr id="674" name="直線コネクタ 673"/>
        <xdr:cNvCxnSpPr/>
      </xdr:nvCxnSpPr>
      <xdr:spPr>
        <a:xfrm>
          <a:off x="12814300" y="14061077"/>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139716</xdr:rowOff>
    </xdr:from>
    <xdr:ext cx="405111" cy="259045"/>
    <xdr:sp macro="" textlink="">
      <xdr:nvSpPr>
        <xdr:cNvPr id="675" name="n_1aveValue【児童館】&#10;有形固定資産減価償却率"/>
        <xdr:cNvSpPr txBox="1"/>
      </xdr:nvSpPr>
      <xdr:spPr>
        <a:xfrm>
          <a:off x="15266044" y="1385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137177</xdr:rowOff>
    </xdr:from>
    <xdr:ext cx="405111" cy="259045"/>
    <xdr:sp macro="" textlink="">
      <xdr:nvSpPr>
        <xdr:cNvPr id="676" name="n_2aveValue【児童館】&#10;有形固定資産減価償却率"/>
        <xdr:cNvSpPr txBox="1"/>
      </xdr:nvSpPr>
      <xdr:spPr>
        <a:xfrm>
          <a:off x="14389744" y="1419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8182</xdr:rowOff>
    </xdr:from>
    <xdr:ext cx="405111" cy="259045"/>
    <xdr:sp macro="" textlink="">
      <xdr:nvSpPr>
        <xdr:cNvPr id="677" name="n_3aveValue【児童館】&#10;有形固定資産減価償却率"/>
        <xdr:cNvSpPr txBox="1"/>
      </xdr:nvSpPr>
      <xdr:spPr>
        <a:xfrm>
          <a:off x="13500744" y="1423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168201</xdr:rowOff>
    </xdr:from>
    <xdr:ext cx="405111" cy="259045"/>
    <xdr:sp macro="" textlink="">
      <xdr:nvSpPr>
        <xdr:cNvPr id="678" name="n_4aveValue【児童館】&#10;有形固定資産減価償却率"/>
        <xdr:cNvSpPr txBox="1"/>
      </xdr:nvSpPr>
      <xdr:spPr>
        <a:xfrm>
          <a:off x="12611744" y="1422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155139</xdr:rowOff>
    </xdr:from>
    <xdr:ext cx="405111" cy="259045"/>
    <xdr:sp macro="" textlink="">
      <xdr:nvSpPr>
        <xdr:cNvPr id="679" name="n_1mainValue【児童館】&#10;有形固定資産減価償却率"/>
        <xdr:cNvSpPr txBox="1"/>
      </xdr:nvSpPr>
      <xdr:spPr>
        <a:xfrm>
          <a:off x="15266044" y="14214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144615</xdr:rowOff>
    </xdr:from>
    <xdr:ext cx="405111" cy="259045"/>
    <xdr:sp macro="" textlink="">
      <xdr:nvSpPr>
        <xdr:cNvPr id="680" name="n_2mainValue【児童館】&#10;有形固定資産減価償却率"/>
        <xdr:cNvSpPr txBox="1"/>
      </xdr:nvSpPr>
      <xdr:spPr>
        <a:xfrm>
          <a:off x="14389744" y="13860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107059</xdr:rowOff>
    </xdr:from>
    <xdr:ext cx="405111" cy="259045"/>
    <xdr:sp macro="" textlink="">
      <xdr:nvSpPr>
        <xdr:cNvPr id="681" name="n_3mainValue【児童館】&#10;有形固定資産減価償却率"/>
        <xdr:cNvSpPr txBox="1"/>
      </xdr:nvSpPr>
      <xdr:spPr>
        <a:xfrm>
          <a:off x="13500744" y="13823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69504</xdr:rowOff>
    </xdr:from>
    <xdr:ext cx="405111" cy="259045"/>
    <xdr:sp macro="" textlink="">
      <xdr:nvSpPr>
        <xdr:cNvPr id="682" name="n_4mainValue【児童館】&#10;有形固定資産減価償却率"/>
        <xdr:cNvSpPr txBox="1"/>
      </xdr:nvSpPr>
      <xdr:spPr>
        <a:xfrm>
          <a:off x="12611744" y="13785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3" name="正方形/長方形 68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4" name="正方形/長方形 68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5" name="正方形/長方形 68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6" name="正方形/長方形 68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7" name="正方形/長方形 68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8" name="正方形/長方形 68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9" name="正方形/長方形 68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0" name="正方形/長方形 68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1" name="テキスト ボックス 69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2" name="直線コネクタ 69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3" name="直線コネクタ 692"/>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4" name="テキスト ボックス 693"/>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5" name="直線コネクタ 694"/>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6" name="テキスト ボックス 695"/>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7" name="直線コネクタ 696"/>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8" name="テキスト ボックス 697"/>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9" name="直線コネクタ 698"/>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0" name="テキスト ボックス 699"/>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1" name="直線コネクタ 700"/>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2" name="テキスト ボックス 701"/>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4" name="テキスト ボックス 70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38100</xdr:rowOff>
    </xdr:from>
    <xdr:to>
      <xdr:col>116</xdr:col>
      <xdr:colOff>62864</xdr:colOff>
      <xdr:row>86</xdr:row>
      <xdr:rowOff>76200</xdr:rowOff>
    </xdr:to>
    <xdr:cxnSp macro="">
      <xdr:nvCxnSpPr>
        <xdr:cNvPr id="706" name="直線コネクタ 705"/>
        <xdr:cNvCxnSpPr/>
      </xdr:nvCxnSpPr>
      <xdr:spPr>
        <a:xfrm flipV="1">
          <a:off x="22160864" y="134112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07" name="【児童館】&#10;一人当たり面積最小値テキスト"/>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08" name="直線コネクタ 707"/>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156227</xdr:rowOff>
    </xdr:from>
    <xdr:ext cx="469744" cy="259045"/>
    <xdr:sp macro="" textlink="">
      <xdr:nvSpPr>
        <xdr:cNvPr id="709" name="【児童館】&#10;一人当たり面積最大値テキスト"/>
        <xdr:cNvSpPr txBox="1"/>
      </xdr:nvSpPr>
      <xdr:spPr>
        <a:xfrm>
          <a:off x="22199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38100</xdr:rowOff>
    </xdr:from>
    <xdr:to>
      <xdr:col>116</xdr:col>
      <xdr:colOff>152400</xdr:colOff>
      <xdr:row>78</xdr:row>
      <xdr:rowOff>38100</xdr:rowOff>
    </xdr:to>
    <xdr:cxnSp macro="">
      <xdr:nvCxnSpPr>
        <xdr:cNvPr id="710" name="直線コネクタ 709"/>
        <xdr:cNvCxnSpPr/>
      </xdr:nvCxnSpPr>
      <xdr:spPr>
        <a:xfrm>
          <a:off x="22072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80027</xdr:rowOff>
    </xdr:from>
    <xdr:ext cx="469744" cy="259045"/>
    <xdr:sp macro="" textlink="">
      <xdr:nvSpPr>
        <xdr:cNvPr id="711" name="【児童館】&#10;一人当たり面積平均値テキスト"/>
        <xdr:cNvSpPr txBox="1"/>
      </xdr:nvSpPr>
      <xdr:spPr>
        <a:xfrm>
          <a:off x="22199600" y="14310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101600</xdr:rowOff>
    </xdr:from>
    <xdr:to>
      <xdr:col>116</xdr:col>
      <xdr:colOff>114300</xdr:colOff>
      <xdr:row>84</xdr:row>
      <xdr:rowOff>31750</xdr:rowOff>
    </xdr:to>
    <xdr:sp macro="" textlink="">
      <xdr:nvSpPr>
        <xdr:cNvPr id="712" name="フローチャート: 判断 711"/>
        <xdr:cNvSpPr/>
      </xdr:nvSpPr>
      <xdr:spPr>
        <a:xfrm>
          <a:off x="221107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101600</xdr:rowOff>
    </xdr:from>
    <xdr:to>
      <xdr:col>112</xdr:col>
      <xdr:colOff>38100</xdr:colOff>
      <xdr:row>84</xdr:row>
      <xdr:rowOff>31750</xdr:rowOff>
    </xdr:to>
    <xdr:sp macro="" textlink="">
      <xdr:nvSpPr>
        <xdr:cNvPr id="713" name="フローチャート: 判断 712"/>
        <xdr:cNvSpPr/>
      </xdr:nvSpPr>
      <xdr:spPr>
        <a:xfrm>
          <a:off x="212725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714" name="フローチャート: 判断 713"/>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715" name="フローチャート: 判断 714"/>
        <xdr:cNvSpPr/>
      </xdr:nvSpPr>
      <xdr:spPr>
        <a:xfrm>
          <a:off x="19494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120650</xdr:rowOff>
    </xdr:from>
    <xdr:to>
      <xdr:col>98</xdr:col>
      <xdr:colOff>38100</xdr:colOff>
      <xdr:row>84</xdr:row>
      <xdr:rowOff>50800</xdr:rowOff>
    </xdr:to>
    <xdr:sp macro="" textlink="">
      <xdr:nvSpPr>
        <xdr:cNvPr id="716" name="フローチャート: 判断 715"/>
        <xdr:cNvSpPr/>
      </xdr:nvSpPr>
      <xdr:spPr>
        <a:xfrm>
          <a:off x="18605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79</xdr:row>
      <xdr:rowOff>139700</xdr:rowOff>
    </xdr:from>
    <xdr:to>
      <xdr:col>116</xdr:col>
      <xdr:colOff>114300</xdr:colOff>
      <xdr:row>80</xdr:row>
      <xdr:rowOff>69850</xdr:rowOff>
    </xdr:to>
    <xdr:sp macro="" textlink="">
      <xdr:nvSpPr>
        <xdr:cNvPr id="722" name="楕円 721"/>
        <xdr:cNvSpPr/>
      </xdr:nvSpPr>
      <xdr:spPr>
        <a:xfrm>
          <a:off x="22110700" y="1368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78</xdr:row>
      <xdr:rowOff>162577</xdr:rowOff>
    </xdr:from>
    <xdr:ext cx="469744" cy="259045"/>
    <xdr:sp macro="" textlink="">
      <xdr:nvSpPr>
        <xdr:cNvPr id="723" name="【児童館】&#10;一人当たり面積該当値テキスト"/>
        <xdr:cNvSpPr txBox="1"/>
      </xdr:nvSpPr>
      <xdr:spPr>
        <a:xfrm>
          <a:off x="22199600" y="1353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79</xdr:row>
      <xdr:rowOff>139700</xdr:rowOff>
    </xdr:from>
    <xdr:to>
      <xdr:col>112</xdr:col>
      <xdr:colOff>38100</xdr:colOff>
      <xdr:row>80</xdr:row>
      <xdr:rowOff>69850</xdr:rowOff>
    </xdr:to>
    <xdr:sp macro="" textlink="">
      <xdr:nvSpPr>
        <xdr:cNvPr id="724" name="楕円 723"/>
        <xdr:cNvSpPr/>
      </xdr:nvSpPr>
      <xdr:spPr>
        <a:xfrm>
          <a:off x="21272500" y="1368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80</xdr:row>
      <xdr:rowOff>19050</xdr:rowOff>
    </xdr:from>
    <xdr:to>
      <xdr:col>116</xdr:col>
      <xdr:colOff>63500</xdr:colOff>
      <xdr:row>80</xdr:row>
      <xdr:rowOff>19050</xdr:rowOff>
    </xdr:to>
    <xdr:cxnSp macro="">
      <xdr:nvCxnSpPr>
        <xdr:cNvPr id="725" name="直線コネクタ 724"/>
        <xdr:cNvCxnSpPr/>
      </xdr:nvCxnSpPr>
      <xdr:spPr>
        <a:xfrm>
          <a:off x="21323300" y="137350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79</xdr:row>
      <xdr:rowOff>139700</xdr:rowOff>
    </xdr:from>
    <xdr:to>
      <xdr:col>107</xdr:col>
      <xdr:colOff>101600</xdr:colOff>
      <xdr:row>80</xdr:row>
      <xdr:rowOff>69850</xdr:rowOff>
    </xdr:to>
    <xdr:sp macro="" textlink="">
      <xdr:nvSpPr>
        <xdr:cNvPr id="726" name="楕円 725"/>
        <xdr:cNvSpPr/>
      </xdr:nvSpPr>
      <xdr:spPr>
        <a:xfrm>
          <a:off x="20383500" y="1368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80</xdr:row>
      <xdr:rowOff>19050</xdr:rowOff>
    </xdr:from>
    <xdr:to>
      <xdr:col>111</xdr:col>
      <xdr:colOff>177800</xdr:colOff>
      <xdr:row>80</xdr:row>
      <xdr:rowOff>19050</xdr:rowOff>
    </xdr:to>
    <xdr:cxnSp macro="">
      <xdr:nvCxnSpPr>
        <xdr:cNvPr id="727" name="直線コネクタ 726"/>
        <xdr:cNvCxnSpPr/>
      </xdr:nvCxnSpPr>
      <xdr:spPr>
        <a:xfrm>
          <a:off x="20434300" y="137350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79</xdr:row>
      <xdr:rowOff>139700</xdr:rowOff>
    </xdr:from>
    <xdr:to>
      <xdr:col>102</xdr:col>
      <xdr:colOff>165100</xdr:colOff>
      <xdr:row>80</xdr:row>
      <xdr:rowOff>69850</xdr:rowOff>
    </xdr:to>
    <xdr:sp macro="" textlink="">
      <xdr:nvSpPr>
        <xdr:cNvPr id="728" name="楕円 727"/>
        <xdr:cNvSpPr/>
      </xdr:nvSpPr>
      <xdr:spPr>
        <a:xfrm>
          <a:off x="19494500" y="1368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80</xdr:row>
      <xdr:rowOff>19050</xdr:rowOff>
    </xdr:from>
    <xdr:to>
      <xdr:col>107</xdr:col>
      <xdr:colOff>50800</xdr:colOff>
      <xdr:row>80</xdr:row>
      <xdr:rowOff>19050</xdr:rowOff>
    </xdr:to>
    <xdr:cxnSp macro="">
      <xdr:nvCxnSpPr>
        <xdr:cNvPr id="729" name="直線コネクタ 728"/>
        <xdr:cNvCxnSpPr/>
      </xdr:nvCxnSpPr>
      <xdr:spPr>
        <a:xfrm>
          <a:off x="19545300" y="137350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79</xdr:row>
      <xdr:rowOff>139700</xdr:rowOff>
    </xdr:from>
    <xdr:to>
      <xdr:col>98</xdr:col>
      <xdr:colOff>38100</xdr:colOff>
      <xdr:row>80</xdr:row>
      <xdr:rowOff>69850</xdr:rowOff>
    </xdr:to>
    <xdr:sp macro="" textlink="">
      <xdr:nvSpPr>
        <xdr:cNvPr id="730" name="楕円 729"/>
        <xdr:cNvSpPr/>
      </xdr:nvSpPr>
      <xdr:spPr>
        <a:xfrm>
          <a:off x="18605500" y="1368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80</xdr:row>
      <xdr:rowOff>19050</xdr:rowOff>
    </xdr:from>
    <xdr:to>
      <xdr:col>102</xdr:col>
      <xdr:colOff>114300</xdr:colOff>
      <xdr:row>80</xdr:row>
      <xdr:rowOff>19050</xdr:rowOff>
    </xdr:to>
    <xdr:cxnSp macro="">
      <xdr:nvCxnSpPr>
        <xdr:cNvPr id="731" name="直線コネクタ 730"/>
        <xdr:cNvCxnSpPr/>
      </xdr:nvCxnSpPr>
      <xdr:spPr>
        <a:xfrm>
          <a:off x="18656300" y="137350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22877</xdr:rowOff>
    </xdr:from>
    <xdr:ext cx="469744" cy="259045"/>
    <xdr:sp macro="" textlink="">
      <xdr:nvSpPr>
        <xdr:cNvPr id="732" name="n_1aveValue【児童館】&#10;一人当たり面積"/>
        <xdr:cNvSpPr txBox="1"/>
      </xdr:nvSpPr>
      <xdr:spPr>
        <a:xfrm>
          <a:off x="21075727" y="1442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41927</xdr:rowOff>
    </xdr:from>
    <xdr:ext cx="469744" cy="259045"/>
    <xdr:sp macro="" textlink="">
      <xdr:nvSpPr>
        <xdr:cNvPr id="733" name="n_2aveValue【児童館】&#10;一人当たり面積"/>
        <xdr:cNvSpPr txBox="1"/>
      </xdr:nvSpPr>
      <xdr:spPr>
        <a:xfrm>
          <a:off x="20199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41927</xdr:rowOff>
    </xdr:from>
    <xdr:ext cx="469744" cy="259045"/>
    <xdr:sp macro="" textlink="">
      <xdr:nvSpPr>
        <xdr:cNvPr id="734" name="n_3aveValue【児童館】&#10;一人当たり面積"/>
        <xdr:cNvSpPr txBox="1"/>
      </xdr:nvSpPr>
      <xdr:spPr>
        <a:xfrm>
          <a:off x="19310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41927</xdr:rowOff>
    </xdr:from>
    <xdr:ext cx="469744" cy="259045"/>
    <xdr:sp macro="" textlink="">
      <xdr:nvSpPr>
        <xdr:cNvPr id="735" name="n_4aveValue【児童館】&#10;一人当たり面積"/>
        <xdr:cNvSpPr txBox="1"/>
      </xdr:nvSpPr>
      <xdr:spPr>
        <a:xfrm>
          <a:off x="18421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78</xdr:row>
      <xdr:rowOff>86377</xdr:rowOff>
    </xdr:from>
    <xdr:ext cx="469744" cy="259045"/>
    <xdr:sp macro="" textlink="">
      <xdr:nvSpPr>
        <xdr:cNvPr id="736" name="n_1mainValue【児童館】&#10;一人当たり面積"/>
        <xdr:cNvSpPr txBox="1"/>
      </xdr:nvSpPr>
      <xdr:spPr>
        <a:xfrm>
          <a:off x="21075727" y="1345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78</xdr:row>
      <xdr:rowOff>86377</xdr:rowOff>
    </xdr:from>
    <xdr:ext cx="469744" cy="259045"/>
    <xdr:sp macro="" textlink="">
      <xdr:nvSpPr>
        <xdr:cNvPr id="737" name="n_2mainValue【児童館】&#10;一人当たり面積"/>
        <xdr:cNvSpPr txBox="1"/>
      </xdr:nvSpPr>
      <xdr:spPr>
        <a:xfrm>
          <a:off x="20199427" y="1345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78</xdr:row>
      <xdr:rowOff>86377</xdr:rowOff>
    </xdr:from>
    <xdr:ext cx="469744" cy="259045"/>
    <xdr:sp macro="" textlink="">
      <xdr:nvSpPr>
        <xdr:cNvPr id="738" name="n_3mainValue【児童館】&#10;一人当たり面積"/>
        <xdr:cNvSpPr txBox="1"/>
      </xdr:nvSpPr>
      <xdr:spPr>
        <a:xfrm>
          <a:off x="19310427" y="1345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78</xdr:row>
      <xdr:rowOff>86377</xdr:rowOff>
    </xdr:from>
    <xdr:ext cx="469744" cy="259045"/>
    <xdr:sp macro="" textlink="">
      <xdr:nvSpPr>
        <xdr:cNvPr id="739" name="n_4mainValue【児童館】&#10;一人当たり面積"/>
        <xdr:cNvSpPr txBox="1"/>
      </xdr:nvSpPr>
      <xdr:spPr>
        <a:xfrm>
          <a:off x="18421427" y="1345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1" name="直線コネクタ 750"/>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2" name="テキスト ボックス 751"/>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3" name="直線コネクタ 752"/>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4" name="テキスト ボックス 753"/>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5" name="直線コネクタ 754"/>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6" name="テキスト ボックス 755"/>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7" name="直線コネクタ 756"/>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8" name="テキスト ボックス 757"/>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9" name="直線コネクタ 758"/>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0" name="テキスト ボックス 759"/>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1" name="直線コネクタ 76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2" name="テキスト ボックス 761"/>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3"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60961</xdr:rowOff>
    </xdr:from>
    <xdr:to>
      <xdr:col>85</xdr:col>
      <xdr:colOff>126364</xdr:colOff>
      <xdr:row>108</xdr:row>
      <xdr:rowOff>152400</xdr:rowOff>
    </xdr:to>
    <xdr:cxnSp macro="">
      <xdr:nvCxnSpPr>
        <xdr:cNvPr id="764" name="直線コネクタ 763"/>
        <xdr:cNvCxnSpPr/>
      </xdr:nvCxnSpPr>
      <xdr:spPr>
        <a:xfrm flipV="1">
          <a:off x="16318864" y="17034511"/>
          <a:ext cx="0" cy="1634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5" name="【公民館】&#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6" name="直線コネクタ 765"/>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7638</xdr:rowOff>
    </xdr:from>
    <xdr:ext cx="405111" cy="259045"/>
    <xdr:sp macro="" textlink="">
      <xdr:nvSpPr>
        <xdr:cNvPr id="767" name="【公民館】&#10;有形固定資産減価償却率最大値テキスト"/>
        <xdr:cNvSpPr txBox="1"/>
      </xdr:nvSpPr>
      <xdr:spPr>
        <a:xfrm>
          <a:off x="16357600" y="16809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60961</xdr:rowOff>
    </xdr:from>
    <xdr:to>
      <xdr:col>86</xdr:col>
      <xdr:colOff>25400</xdr:colOff>
      <xdr:row>99</xdr:row>
      <xdr:rowOff>60961</xdr:rowOff>
    </xdr:to>
    <xdr:cxnSp macro="">
      <xdr:nvCxnSpPr>
        <xdr:cNvPr id="768" name="直線コネクタ 767"/>
        <xdr:cNvCxnSpPr/>
      </xdr:nvCxnSpPr>
      <xdr:spPr>
        <a:xfrm>
          <a:off x="16230600" y="17034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53357</xdr:rowOff>
    </xdr:from>
    <xdr:ext cx="405111" cy="259045"/>
    <xdr:sp macro="" textlink="">
      <xdr:nvSpPr>
        <xdr:cNvPr id="769" name="【公民館】&#10;有形固定資産減価償却率平均値テキスト"/>
        <xdr:cNvSpPr txBox="1"/>
      </xdr:nvSpPr>
      <xdr:spPr>
        <a:xfrm>
          <a:off x="16357600" y="17884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74930</xdr:rowOff>
    </xdr:from>
    <xdr:to>
      <xdr:col>85</xdr:col>
      <xdr:colOff>177800</xdr:colOff>
      <xdr:row>105</xdr:row>
      <xdr:rowOff>5080</xdr:rowOff>
    </xdr:to>
    <xdr:sp macro="" textlink="">
      <xdr:nvSpPr>
        <xdr:cNvPr id="770" name="フローチャート: 判断 769"/>
        <xdr:cNvSpPr/>
      </xdr:nvSpPr>
      <xdr:spPr>
        <a:xfrm>
          <a:off x="16268700" y="1790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34925</xdr:rowOff>
    </xdr:from>
    <xdr:to>
      <xdr:col>81</xdr:col>
      <xdr:colOff>101600</xdr:colOff>
      <xdr:row>104</xdr:row>
      <xdr:rowOff>136525</xdr:rowOff>
    </xdr:to>
    <xdr:sp macro="" textlink="">
      <xdr:nvSpPr>
        <xdr:cNvPr id="771" name="フローチャート: 判断 770"/>
        <xdr:cNvSpPr/>
      </xdr:nvSpPr>
      <xdr:spPr>
        <a:xfrm>
          <a:off x="154305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34925</xdr:rowOff>
    </xdr:from>
    <xdr:to>
      <xdr:col>76</xdr:col>
      <xdr:colOff>165100</xdr:colOff>
      <xdr:row>104</xdr:row>
      <xdr:rowOff>136525</xdr:rowOff>
    </xdr:to>
    <xdr:sp macro="" textlink="">
      <xdr:nvSpPr>
        <xdr:cNvPr id="772" name="フローチャート: 判断 771"/>
        <xdr:cNvSpPr/>
      </xdr:nvSpPr>
      <xdr:spPr>
        <a:xfrm>
          <a:off x="145415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48261</xdr:rowOff>
    </xdr:from>
    <xdr:to>
      <xdr:col>72</xdr:col>
      <xdr:colOff>38100</xdr:colOff>
      <xdr:row>104</xdr:row>
      <xdr:rowOff>149861</xdr:rowOff>
    </xdr:to>
    <xdr:sp macro="" textlink="">
      <xdr:nvSpPr>
        <xdr:cNvPr id="773" name="フローチャート: 判断 772"/>
        <xdr:cNvSpPr/>
      </xdr:nvSpPr>
      <xdr:spPr>
        <a:xfrm>
          <a:off x="13652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154939</xdr:rowOff>
    </xdr:from>
    <xdr:to>
      <xdr:col>67</xdr:col>
      <xdr:colOff>101600</xdr:colOff>
      <xdr:row>104</xdr:row>
      <xdr:rowOff>85089</xdr:rowOff>
    </xdr:to>
    <xdr:sp macro="" textlink="">
      <xdr:nvSpPr>
        <xdr:cNvPr id="774" name="フローチャート: 判断 773"/>
        <xdr:cNvSpPr/>
      </xdr:nvSpPr>
      <xdr:spPr>
        <a:xfrm>
          <a:off x="12763500" y="1781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5" name="テキスト ボックス 77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6" name="テキスト ボックス 77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7" name="テキスト ボックス 77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8" name="テキスト ボックス 77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9" name="テキスト ボックス 77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46355</xdr:rowOff>
    </xdr:from>
    <xdr:to>
      <xdr:col>85</xdr:col>
      <xdr:colOff>177800</xdr:colOff>
      <xdr:row>103</xdr:row>
      <xdr:rowOff>147955</xdr:rowOff>
    </xdr:to>
    <xdr:sp macro="" textlink="">
      <xdr:nvSpPr>
        <xdr:cNvPr id="780" name="楕円 779"/>
        <xdr:cNvSpPr/>
      </xdr:nvSpPr>
      <xdr:spPr>
        <a:xfrm>
          <a:off x="16268700" y="1770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69232</xdr:rowOff>
    </xdr:from>
    <xdr:ext cx="405111" cy="259045"/>
    <xdr:sp macro="" textlink="">
      <xdr:nvSpPr>
        <xdr:cNvPr id="781" name="【公民館】&#10;有形固定資産減価償却率該当値テキスト"/>
        <xdr:cNvSpPr txBox="1"/>
      </xdr:nvSpPr>
      <xdr:spPr>
        <a:xfrm>
          <a:off x="16357600" y="1755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10161</xdr:rowOff>
    </xdr:from>
    <xdr:to>
      <xdr:col>81</xdr:col>
      <xdr:colOff>101600</xdr:colOff>
      <xdr:row>103</xdr:row>
      <xdr:rowOff>111761</xdr:rowOff>
    </xdr:to>
    <xdr:sp macro="" textlink="">
      <xdr:nvSpPr>
        <xdr:cNvPr id="782" name="楕円 781"/>
        <xdr:cNvSpPr/>
      </xdr:nvSpPr>
      <xdr:spPr>
        <a:xfrm>
          <a:off x="15430500" y="17669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60961</xdr:rowOff>
    </xdr:from>
    <xdr:to>
      <xdr:col>85</xdr:col>
      <xdr:colOff>127000</xdr:colOff>
      <xdr:row>103</xdr:row>
      <xdr:rowOff>97155</xdr:rowOff>
    </xdr:to>
    <xdr:cxnSp macro="">
      <xdr:nvCxnSpPr>
        <xdr:cNvPr id="783" name="直線コネクタ 782"/>
        <xdr:cNvCxnSpPr/>
      </xdr:nvCxnSpPr>
      <xdr:spPr>
        <a:xfrm>
          <a:off x="15481300" y="17720311"/>
          <a:ext cx="8382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164464</xdr:rowOff>
    </xdr:from>
    <xdr:to>
      <xdr:col>76</xdr:col>
      <xdr:colOff>165100</xdr:colOff>
      <xdr:row>103</xdr:row>
      <xdr:rowOff>94614</xdr:rowOff>
    </xdr:to>
    <xdr:sp macro="" textlink="">
      <xdr:nvSpPr>
        <xdr:cNvPr id="784" name="楕円 783"/>
        <xdr:cNvSpPr/>
      </xdr:nvSpPr>
      <xdr:spPr>
        <a:xfrm>
          <a:off x="14541500" y="17652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43814</xdr:rowOff>
    </xdr:from>
    <xdr:to>
      <xdr:col>81</xdr:col>
      <xdr:colOff>50800</xdr:colOff>
      <xdr:row>103</xdr:row>
      <xdr:rowOff>60961</xdr:rowOff>
    </xdr:to>
    <xdr:cxnSp macro="">
      <xdr:nvCxnSpPr>
        <xdr:cNvPr id="785" name="直線コネクタ 784"/>
        <xdr:cNvCxnSpPr/>
      </xdr:nvCxnSpPr>
      <xdr:spPr>
        <a:xfrm>
          <a:off x="14592300" y="17703164"/>
          <a:ext cx="889000" cy="1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128270</xdr:rowOff>
    </xdr:from>
    <xdr:to>
      <xdr:col>72</xdr:col>
      <xdr:colOff>38100</xdr:colOff>
      <xdr:row>103</xdr:row>
      <xdr:rowOff>58420</xdr:rowOff>
    </xdr:to>
    <xdr:sp macro="" textlink="">
      <xdr:nvSpPr>
        <xdr:cNvPr id="786" name="楕円 785"/>
        <xdr:cNvSpPr/>
      </xdr:nvSpPr>
      <xdr:spPr>
        <a:xfrm>
          <a:off x="13652500" y="1761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7620</xdr:rowOff>
    </xdr:from>
    <xdr:to>
      <xdr:col>76</xdr:col>
      <xdr:colOff>114300</xdr:colOff>
      <xdr:row>103</xdr:row>
      <xdr:rowOff>43814</xdr:rowOff>
    </xdr:to>
    <xdr:cxnSp macro="">
      <xdr:nvCxnSpPr>
        <xdr:cNvPr id="787" name="直線コネクタ 786"/>
        <xdr:cNvCxnSpPr/>
      </xdr:nvCxnSpPr>
      <xdr:spPr>
        <a:xfrm>
          <a:off x="13703300" y="17666970"/>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90170</xdr:rowOff>
    </xdr:from>
    <xdr:to>
      <xdr:col>67</xdr:col>
      <xdr:colOff>101600</xdr:colOff>
      <xdr:row>103</xdr:row>
      <xdr:rowOff>20320</xdr:rowOff>
    </xdr:to>
    <xdr:sp macro="" textlink="">
      <xdr:nvSpPr>
        <xdr:cNvPr id="788" name="楕円 787"/>
        <xdr:cNvSpPr/>
      </xdr:nvSpPr>
      <xdr:spPr>
        <a:xfrm>
          <a:off x="12763500" y="1757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140970</xdr:rowOff>
    </xdr:from>
    <xdr:to>
      <xdr:col>71</xdr:col>
      <xdr:colOff>177800</xdr:colOff>
      <xdr:row>103</xdr:row>
      <xdr:rowOff>7620</xdr:rowOff>
    </xdr:to>
    <xdr:cxnSp macro="">
      <xdr:nvCxnSpPr>
        <xdr:cNvPr id="789" name="直線コネクタ 788"/>
        <xdr:cNvCxnSpPr/>
      </xdr:nvCxnSpPr>
      <xdr:spPr>
        <a:xfrm>
          <a:off x="12814300" y="1762887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127652</xdr:rowOff>
    </xdr:from>
    <xdr:ext cx="405111" cy="259045"/>
    <xdr:sp macro="" textlink="">
      <xdr:nvSpPr>
        <xdr:cNvPr id="790" name="n_1aveValue【公民館】&#10;有形固定資産減価償却率"/>
        <xdr:cNvSpPr txBox="1"/>
      </xdr:nvSpPr>
      <xdr:spPr>
        <a:xfrm>
          <a:off x="15266044" y="1795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127652</xdr:rowOff>
    </xdr:from>
    <xdr:ext cx="405111" cy="259045"/>
    <xdr:sp macro="" textlink="">
      <xdr:nvSpPr>
        <xdr:cNvPr id="791" name="n_2aveValue【公民館】&#10;有形固定資産減価償却率"/>
        <xdr:cNvSpPr txBox="1"/>
      </xdr:nvSpPr>
      <xdr:spPr>
        <a:xfrm>
          <a:off x="14389744" y="1795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140988</xdr:rowOff>
    </xdr:from>
    <xdr:ext cx="405111" cy="259045"/>
    <xdr:sp macro="" textlink="">
      <xdr:nvSpPr>
        <xdr:cNvPr id="792" name="n_3aveValue【公民館】&#10;有形固定資産減価償却率"/>
        <xdr:cNvSpPr txBox="1"/>
      </xdr:nvSpPr>
      <xdr:spPr>
        <a:xfrm>
          <a:off x="135007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76216</xdr:rowOff>
    </xdr:from>
    <xdr:ext cx="405111" cy="259045"/>
    <xdr:sp macro="" textlink="">
      <xdr:nvSpPr>
        <xdr:cNvPr id="793" name="n_4aveValue【公民館】&#10;有形固定資産減価償却率"/>
        <xdr:cNvSpPr txBox="1"/>
      </xdr:nvSpPr>
      <xdr:spPr>
        <a:xfrm>
          <a:off x="12611744" y="17907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128288</xdr:rowOff>
    </xdr:from>
    <xdr:ext cx="405111" cy="259045"/>
    <xdr:sp macro="" textlink="">
      <xdr:nvSpPr>
        <xdr:cNvPr id="794" name="n_1mainValue【公民館】&#10;有形固定資産減価償却率"/>
        <xdr:cNvSpPr txBox="1"/>
      </xdr:nvSpPr>
      <xdr:spPr>
        <a:xfrm>
          <a:off x="15266044" y="17444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111141</xdr:rowOff>
    </xdr:from>
    <xdr:ext cx="405111" cy="259045"/>
    <xdr:sp macro="" textlink="">
      <xdr:nvSpPr>
        <xdr:cNvPr id="795" name="n_2mainValue【公民館】&#10;有形固定資産減価償却率"/>
        <xdr:cNvSpPr txBox="1"/>
      </xdr:nvSpPr>
      <xdr:spPr>
        <a:xfrm>
          <a:off x="14389744" y="17427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74947</xdr:rowOff>
    </xdr:from>
    <xdr:ext cx="405111" cy="259045"/>
    <xdr:sp macro="" textlink="">
      <xdr:nvSpPr>
        <xdr:cNvPr id="796" name="n_3mainValue【公民館】&#10;有形固定資産減価償却率"/>
        <xdr:cNvSpPr txBox="1"/>
      </xdr:nvSpPr>
      <xdr:spPr>
        <a:xfrm>
          <a:off x="13500744" y="1739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36847</xdr:rowOff>
    </xdr:from>
    <xdr:ext cx="405111" cy="259045"/>
    <xdr:sp macro="" textlink="">
      <xdr:nvSpPr>
        <xdr:cNvPr id="797" name="n_4mainValue【公民館】&#10;有形固定資産減価償却率"/>
        <xdr:cNvSpPr txBox="1"/>
      </xdr:nvSpPr>
      <xdr:spPr>
        <a:xfrm>
          <a:off x="12611744" y="1735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8" name="正方形/長方形 79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9" name="正方形/長方形 79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0" name="正方形/長方形 79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1" name="正方形/長方形 80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2" name="正方形/長方形 80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3" name="正方形/長方形 80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4" name="正方形/長方形 80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5" name="正方形/長方形 80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6" name="テキスト ボックス 80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7" name="直線コネクタ 80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8" name="直線コネクタ 807"/>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9" name="テキスト ボックス 808"/>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10" name="直線コネクタ 809"/>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11" name="テキスト ボックス 810"/>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12" name="直線コネクタ 811"/>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13" name="テキスト ボックス 812"/>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14" name="直線コネクタ 813"/>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5" name="テキスト ボックス 814"/>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6" name="直線コネクタ 81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7" name="テキスト ボックス 81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8"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41911</xdr:rowOff>
    </xdr:from>
    <xdr:to>
      <xdr:col>116</xdr:col>
      <xdr:colOff>62864</xdr:colOff>
      <xdr:row>108</xdr:row>
      <xdr:rowOff>71628</xdr:rowOff>
    </xdr:to>
    <xdr:cxnSp macro="">
      <xdr:nvCxnSpPr>
        <xdr:cNvPr id="819" name="直線コネクタ 818"/>
        <xdr:cNvCxnSpPr/>
      </xdr:nvCxnSpPr>
      <xdr:spPr>
        <a:xfrm flipV="1">
          <a:off x="22160864" y="17358361"/>
          <a:ext cx="0" cy="1229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75455</xdr:rowOff>
    </xdr:from>
    <xdr:ext cx="469744" cy="259045"/>
    <xdr:sp macro="" textlink="">
      <xdr:nvSpPr>
        <xdr:cNvPr id="820" name="【公民館】&#10;一人当たり面積最小値テキスト"/>
        <xdr:cNvSpPr txBox="1"/>
      </xdr:nvSpPr>
      <xdr:spPr>
        <a:xfrm>
          <a:off x="22199600" y="1859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71628</xdr:rowOff>
    </xdr:from>
    <xdr:to>
      <xdr:col>116</xdr:col>
      <xdr:colOff>152400</xdr:colOff>
      <xdr:row>108</xdr:row>
      <xdr:rowOff>71628</xdr:rowOff>
    </xdr:to>
    <xdr:cxnSp macro="">
      <xdr:nvCxnSpPr>
        <xdr:cNvPr id="821" name="直線コネクタ 820"/>
        <xdr:cNvCxnSpPr/>
      </xdr:nvCxnSpPr>
      <xdr:spPr>
        <a:xfrm>
          <a:off x="22072600" y="1858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160038</xdr:rowOff>
    </xdr:from>
    <xdr:ext cx="469744" cy="259045"/>
    <xdr:sp macro="" textlink="">
      <xdr:nvSpPr>
        <xdr:cNvPr id="822" name="【公民館】&#10;一人当たり面積最大値テキスト"/>
        <xdr:cNvSpPr txBox="1"/>
      </xdr:nvSpPr>
      <xdr:spPr>
        <a:xfrm>
          <a:off x="22199600" y="17133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41911</xdr:rowOff>
    </xdr:from>
    <xdr:to>
      <xdr:col>116</xdr:col>
      <xdr:colOff>152400</xdr:colOff>
      <xdr:row>101</xdr:row>
      <xdr:rowOff>41911</xdr:rowOff>
    </xdr:to>
    <xdr:cxnSp macro="">
      <xdr:nvCxnSpPr>
        <xdr:cNvPr id="823" name="直線コネクタ 822"/>
        <xdr:cNvCxnSpPr/>
      </xdr:nvCxnSpPr>
      <xdr:spPr>
        <a:xfrm>
          <a:off x="22072600" y="17358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152416</xdr:rowOff>
    </xdr:from>
    <xdr:ext cx="469744" cy="259045"/>
    <xdr:sp macro="" textlink="">
      <xdr:nvSpPr>
        <xdr:cNvPr id="824" name="【公民館】&#10;一人当たり面積平均値テキスト"/>
        <xdr:cNvSpPr txBox="1"/>
      </xdr:nvSpPr>
      <xdr:spPr>
        <a:xfrm>
          <a:off x="22199600" y="183261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2539</xdr:rowOff>
    </xdr:from>
    <xdr:to>
      <xdr:col>116</xdr:col>
      <xdr:colOff>114300</xdr:colOff>
      <xdr:row>107</xdr:row>
      <xdr:rowOff>104139</xdr:rowOff>
    </xdr:to>
    <xdr:sp macro="" textlink="">
      <xdr:nvSpPr>
        <xdr:cNvPr id="825" name="フローチャート: 判断 824"/>
        <xdr:cNvSpPr/>
      </xdr:nvSpPr>
      <xdr:spPr>
        <a:xfrm>
          <a:off x="22110700" y="183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254</xdr:rowOff>
    </xdr:from>
    <xdr:to>
      <xdr:col>112</xdr:col>
      <xdr:colOff>38100</xdr:colOff>
      <xdr:row>107</xdr:row>
      <xdr:rowOff>101854</xdr:rowOff>
    </xdr:to>
    <xdr:sp macro="" textlink="">
      <xdr:nvSpPr>
        <xdr:cNvPr id="826" name="フローチャート: 判断 825"/>
        <xdr:cNvSpPr/>
      </xdr:nvSpPr>
      <xdr:spPr>
        <a:xfrm>
          <a:off x="21272500" y="1834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4826</xdr:rowOff>
    </xdr:from>
    <xdr:to>
      <xdr:col>107</xdr:col>
      <xdr:colOff>101600</xdr:colOff>
      <xdr:row>107</xdr:row>
      <xdr:rowOff>106426</xdr:rowOff>
    </xdr:to>
    <xdr:sp macro="" textlink="">
      <xdr:nvSpPr>
        <xdr:cNvPr id="827" name="フローチャート: 判断 826"/>
        <xdr:cNvSpPr/>
      </xdr:nvSpPr>
      <xdr:spPr>
        <a:xfrm>
          <a:off x="20383500" y="1834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4826</xdr:rowOff>
    </xdr:from>
    <xdr:to>
      <xdr:col>102</xdr:col>
      <xdr:colOff>165100</xdr:colOff>
      <xdr:row>107</xdr:row>
      <xdr:rowOff>106426</xdr:rowOff>
    </xdr:to>
    <xdr:sp macro="" textlink="">
      <xdr:nvSpPr>
        <xdr:cNvPr id="828" name="フローチャート: 判断 827"/>
        <xdr:cNvSpPr/>
      </xdr:nvSpPr>
      <xdr:spPr>
        <a:xfrm>
          <a:off x="19494500" y="1834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254</xdr:rowOff>
    </xdr:from>
    <xdr:to>
      <xdr:col>98</xdr:col>
      <xdr:colOff>38100</xdr:colOff>
      <xdr:row>107</xdr:row>
      <xdr:rowOff>101854</xdr:rowOff>
    </xdr:to>
    <xdr:sp macro="" textlink="">
      <xdr:nvSpPr>
        <xdr:cNvPr id="829" name="フローチャート: 判断 828"/>
        <xdr:cNvSpPr/>
      </xdr:nvSpPr>
      <xdr:spPr>
        <a:xfrm>
          <a:off x="18605500" y="1834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0" name="テキスト ボックス 82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1" name="テキスト ボックス 83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2" name="テキスト ボックス 83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3" name="テキスト ボックス 83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4" name="テキスト ボックス 83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89408</xdr:rowOff>
    </xdr:from>
    <xdr:to>
      <xdr:col>116</xdr:col>
      <xdr:colOff>114300</xdr:colOff>
      <xdr:row>107</xdr:row>
      <xdr:rowOff>19558</xdr:rowOff>
    </xdr:to>
    <xdr:sp macro="" textlink="">
      <xdr:nvSpPr>
        <xdr:cNvPr id="835" name="楕円 834"/>
        <xdr:cNvSpPr/>
      </xdr:nvSpPr>
      <xdr:spPr>
        <a:xfrm>
          <a:off x="22110700" y="1826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112285</xdr:rowOff>
    </xdr:from>
    <xdr:ext cx="469744" cy="259045"/>
    <xdr:sp macro="" textlink="">
      <xdr:nvSpPr>
        <xdr:cNvPr id="836" name="【公民館】&#10;一人当たり面積該当値テキスト"/>
        <xdr:cNvSpPr txBox="1"/>
      </xdr:nvSpPr>
      <xdr:spPr>
        <a:xfrm>
          <a:off x="22199600" y="18114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89408</xdr:rowOff>
    </xdr:from>
    <xdr:to>
      <xdr:col>112</xdr:col>
      <xdr:colOff>38100</xdr:colOff>
      <xdr:row>107</xdr:row>
      <xdr:rowOff>19558</xdr:rowOff>
    </xdr:to>
    <xdr:sp macro="" textlink="">
      <xdr:nvSpPr>
        <xdr:cNvPr id="837" name="楕円 836"/>
        <xdr:cNvSpPr/>
      </xdr:nvSpPr>
      <xdr:spPr>
        <a:xfrm>
          <a:off x="21272500" y="1826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140208</xdr:rowOff>
    </xdr:from>
    <xdr:to>
      <xdr:col>116</xdr:col>
      <xdr:colOff>63500</xdr:colOff>
      <xdr:row>106</xdr:row>
      <xdr:rowOff>140208</xdr:rowOff>
    </xdr:to>
    <xdr:cxnSp macro="">
      <xdr:nvCxnSpPr>
        <xdr:cNvPr id="838" name="直線コネクタ 837"/>
        <xdr:cNvCxnSpPr/>
      </xdr:nvCxnSpPr>
      <xdr:spPr>
        <a:xfrm>
          <a:off x="21323300" y="1831390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87122</xdr:rowOff>
    </xdr:from>
    <xdr:to>
      <xdr:col>107</xdr:col>
      <xdr:colOff>101600</xdr:colOff>
      <xdr:row>107</xdr:row>
      <xdr:rowOff>17272</xdr:rowOff>
    </xdr:to>
    <xdr:sp macro="" textlink="">
      <xdr:nvSpPr>
        <xdr:cNvPr id="839" name="楕円 838"/>
        <xdr:cNvSpPr/>
      </xdr:nvSpPr>
      <xdr:spPr>
        <a:xfrm>
          <a:off x="20383500" y="18260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137922</xdr:rowOff>
    </xdr:from>
    <xdr:to>
      <xdr:col>111</xdr:col>
      <xdr:colOff>177800</xdr:colOff>
      <xdr:row>106</xdr:row>
      <xdr:rowOff>140208</xdr:rowOff>
    </xdr:to>
    <xdr:cxnSp macro="">
      <xdr:nvCxnSpPr>
        <xdr:cNvPr id="840" name="直線コネクタ 839"/>
        <xdr:cNvCxnSpPr/>
      </xdr:nvCxnSpPr>
      <xdr:spPr>
        <a:xfrm>
          <a:off x="20434300" y="1831162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87122</xdr:rowOff>
    </xdr:from>
    <xdr:to>
      <xdr:col>102</xdr:col>
      <xdr:colOff>165100</xdr:colOff>
      <xdr:row>107</xdr:row>
      <xdr:rowOff>17272</xdr:rowOff>
    </xdr:to>
    <xdr:sp macro="" textlink="">
      <xdr:nvSpPr>
        <xdr:cNvPr id="841" name="楕円 840"/>
        <xdr:cNvSpPr/>
      </xdr:nvSpPr>
      <xdr:spPr>
        <a:xfrm>
          <a:off x="19494500" y="18260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137922</xdr:rowOff>
    </xdr:from>
    <xdr:to>
      <xdr:col>107</xdr:col>
      <xdr:colOff>50800</xdr:colOff>
      <xdr:row>106</xdr:row>
      <xdr:rowOff>137922</xdr:rowOff>
    </xdr:to>
    <xdr:cxnSp macro="">
      <xdr:nvCxnSpPr>
        <xdr:cNvPr id="842" name="直線コネクタ 841"/>
        <xdr:cNvCxnSpPr/>
      </xdr:nvCxnSpPr>
      <xdr:spPr>
        <a:xfrm>
          <a:off x="19545300" y="183116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119126</xdr:rowOff>
    </xdr:from>
    <xdr:to>
      <xdr:col>98</xdr:col>
      <xdr:colOff>38100</xdr:colOff>
      <xdr:row>107</xdr:row>
      <xdr:rowOff>49276</xdr:rowOff>
    </xdr:to>
    <xdr:sp macro="" textlink="">
      <xdr:nvSpPr>
        <xdr:cNvPr id="843" name="楕円 842"/>
        <xdr:cNvSpPr/>
      </xdr:nvSpPr>
      <xdr:spPr>
        <a:xfrm>
          <a:off x="18605500" y="18292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137922</xdr:rowOff>
    </xdr:from>
    <xdr:to>
      <xdr:col>102</xdr:col>
      <xdr:colOff>114300</xdr:colOff>
      <xdr:row>106</xdr:row>
      <xdr:rowOff>169926</xdr:rowOff>
    </xdr:to>
    <xdr:cxnSp macro="">
      <xdr:nvCxnSpPr>
        <xdr:cNvPr id="844" name="直線コネクタ 843"/>
        <xdr:cNvCxnSpPr/>
      </xdr:nvCxnSpPr>
      <xdr:spPr>
        <a:xfrm flipV="1">
          <a:off x="18656300" y="1831162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92981</xdr:rowOff>
    </xdr:from>
    <xdr:ext cx="469744" cy="259045"/>
    <xdr:sp macro="" textlink="">
      <xdr:nvSpPr>
        <xdr:cNvPr id="845" name="n_1aveValue【公民館】&#10;一人当たり面積"/>
        <xdr:cNvSpPr txBox="1"/>
      </xdr:nvSpPr>
      <xdr:spPr>
        <a:xfrm>
          <a:off x="21075727" y="18438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97553</xdr:rowOff>
    </xdr:from>
    <xdr:ext cx="469744" cy="259045"/>
    <xdr:sp macro="" textlink="">
      <xdr:nvSpPr>
        <xdr:cNvPr id="846" name="n_2aveValue【公民館】&#10;一人当たり面積"/>
        <xdr:cNvSpPr txBox="1"/>
      </xdr:nvSpPr>
      <xdr:spPr>
        <a:xfrm>
          <a:off x="20199427" y="1844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97553</xdr:rowOff>
    </xdr:from>
    <xdr:ext cx="469744" cy="259045"/>
    <xdr:sp macro="" textlink="">
      <xdr:nvSpPr>
        <xdr:cNvPr id="847" name="n_3aveValue【公民館】&#10;一人当たり面積"/>
        <xdr:cNvSpPr txBox="1"/>
      </xdr:nvSpPr>
      <xdr:spPr>
        <a:xfrm>
          <a:off x="19310427" y="1844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92981</xdr:rowOff>
    </xdr:from>
    <xdr:ext cx="469744" cy="259045"/>
    <xdr:sp macro="" textlink="">
      <xdr:nvSpPr>
        <xdr:cNvPr id="848" name="n_4aveValue【公民館】&#10;一人当たり面積"/>
        <xdr:cNvSpPr txBox="1"/>
      </xdr:nvSpPr>
      <xdr:spPr>
        <a:xfrm>
          <a:off x="18421427" y="18438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36085</xdr:rowOff>
    </xdr:from>
    <xdr:ext cx="469744" cy="259045"/>
    <xdr:sp macro="" textlink="">
      <xdr:nvSpPr>
        <xdr:cNvPr id="849" name="n_1mainValue【公民館】&#10;一人当たり面積"/>
        <xdr:cNvSpPr txBox="1"/>
      </xdr:nvSpPr>
      <xdr:spPr>
        <a:xfrm>
          <a:off x="21075727" y="1803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33799</xdr:rowOff>
    </xdr:from>
    <xdr:ext cx="469744" cy="259045"/>
    <xdr:sp macro="" textlink="">
      <xdr:nvSpPr>
        <xdr:cNvPr id="850" name="n_2mainValue【公民館】&#10;一人当たり面積"/>
        <xdr:cNvSpPr txBox="1"/>
      </xdr:nvSpPr>
      <xdr:spPr>
        <a:xfrm>
          <a:off x="20199427" y="18036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33799</xdr:rowOff>
    </xdr:from>
    <xdr:ext cx="469744" cy="259045"/>
    <xdr:sp macro="" textlink="">
      <xdr:nvSpPr>
        <xdr:cNvPr id="851" name="n_3mainValue【公民館】&#10;一人当たり面積"/>
        <xdr:cNvSpPr txBox="1"/>
      </xdr:nvSpPr>
      <xdr:spPr>
        <a:xfrm>
          <a:off x="19310427" y="18036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65803</xdr:rowOff>
    </xdr:from>
    <xdr:ext cx="469744" cy="259045"/>
    <xdr:sp macro="" textlink="">
      <xdr:nvSpPr>
        <xdr:cNvPr id="852" name="n_4mainValue【公民館】&#10;一人当たり面積"/>
        <xdr:cNvSpPr txBox="1"/>
      </xdr:nvSpPr>
      <xdr:spPr>
        <a:xfrm>
          <a:off x="18421427" y="18068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3" name="正方形/長方形 85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4" name="正方形/長方形 85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5" name="テキスト ボックス 85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認定こども園・幼稚園・保育所の有形固定資産減価償却率について、公立保育所</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園のうち、松島保育園及び竜王南保育園の解体・民営化、ほか</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園の建替工事の完了により、類似団体を大幅に下回っている。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児童館の有形固定資産減価償却率について、昨年度から類似団体を上回ったため、施設や附属設備の老朽化が進んでいることから、改善を進めていく必要がある。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児童館の一人当たり面積について、市内</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校の小学校の近くに児童館が整備されており、類似団体を大幅に上回っている。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橋りょう・トンネルの有形固定資産減価償却率について、類似団体を上回っており、長寿命化計画等に基づく維持管理を図ることで、必要な改善を進めていく必要がある。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学校施設の有形固定資産減価償却率について、長寿命化計画に基づく小・中学校の改修を実施しているものの、類似団体を上回っているため、継続的に改修を実施していく。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山梨県甲斐市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76,514
75,115
71.95
35,845,211
33,882,820
1,691,185
18,043,350
21,366,118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92528</xdr:rowOff>
    </xdr:from>
    <xdr:to>
      <xdr:col>24</xdr:col>
      <xdr:colOff>62865</xdr:colOff>
      <xdr:row>42</xdr:row>
      <xdr:rowOff>79466</xdr:rowOff>
    </xdr:to>
    <xdr:cxnSp macro="">
      <xdr:nvCxnSpPr>
        <xdr:cNvPr id="58" name="直線コネクタ 57"/>
        <xdr:cNvCxnSpPr/>
      </xdr:nvCxnSpPr>
      <xdr:spPr>
        <a:xfrm flipV="1">
          <a:off x="4634865" y="5750378"/>
          <a:ext cx="0" cy="1529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83293</xdr:rowOff>
    </xdr:from>
    <xdr:ext cx="405111" cy="259045"/>
    <xdr:sp macro="" textlink="">
      <xdr:nvSpPr>
        <xdr:cNvPr id="59" name="【図書館】&#10;有形固定資産減価償却率最小値テキスト"/>
        <xdr:cNvSpPr txBox="1"/>
      </xdr:nvSpPr>
      <xdr:spPr>
        <a:xfrm>
          <a:off x="4673600" y="7284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79466</xdr:rowOff>
    </xdr:from>
    <xdr:to>
      <xdr:col>24</xdr:col>
      <xdr:colOff>152400</xdr:colOff>
      <xdr:row>42</xdr:row>
      <xdr:rowOff>79466</xdr:rowOff>
    </xdr:to>
    <xdr:cxnSp macro="">
      <xdr:nvCxnSpPr>
        <xdr:cNvPr id="60" name="直線コネクタ 59"/>
        <xdr:cNvCxnSpPr/>
      </xdr:nvCxnSpPr>
      <xdr:spPr>
        <a:xfrm>
          <a:off x="4546600" y="7280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39205</xdr:rowOff>
    </xdr:from>
    <xdr:ext cx="340478" cy="259045"/>
    <xdr:sp macro="" textlink="">
      <xdr:nvSpPr>
        <xdr:cNvPr id="61" name="【図書館】&#10;有形固定資産減価償却率最大値テキスト"/>
        <xdr:cNvSpPr txBox="1"/>
      </xdr:nvSpPr>
      <xdr:spPr>
        <a:xfrm>
          <a:off x="4673600" y="55256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92528</xdr:rowOff>
    </xdr:from>
    <xdr:to>
      <xdr:col>24</xdr:col>
      <xdr:colOff>152400</xdr:colOff>
      <xdr:row>33</xdr:row>
      <xdr:rowOff>92528</xdr:rowOff>
    </xdr:to>
    <xdr:cxnSp macro="">
      <xdr:nvCxnSpPr>
        <xdr:cNvPr id="62" name="直線コネクタ 61"/>
        <xdr:cNvCxnSpPr/>
      </xdr:nvCxnSpPr>
      <xdr:spPr>
        <a:xfrm>
          <a:off x="4546600" y="575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152780</xdr:rowOff>
    </xdr:from>
    <xdr:ext cx="405111" cy="259045"/>
    <xdr:sp macro="" textlink="">
      <xdr:nvSpPr>
        <xdr:cNvPr id="63" name="【図書館】&#10;有形固定資産減価償却率平均値テキスト"/>
        <xdr:cNvSpPr txBox="1"/>
      </xdr:nvSpPr>
      <xdr:spPr>
        <a:xfrm>
          <a:off x="4673600" y="63249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129903</xdr:rowOff>
    </xdr:from>
    <xdr:to>
      <xdr:col>24</xdr:col>
      <xdr:colOff>114300</xdr:colOff>
      <xdr:row>38</xdr:row>
      <xdr:rowOff>60053</xdr:rowOff>
    </xdr:to>
    <xdr:sp macro="" textlink="">
      <xdr:nvSpPr>
        <xdr:cNvPr id="64" name="フローチャート: 判断 63"/>
        <xdr:cNvSpPr/>
      </xdr:nvSpPr>
      <xdr:spPr>
        <a:xfrm>
          <a:off x="4584700" y="647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90714</xdr:rowOff>
    </xdr:from>
    <xdr:to>
      <xdr:col>20</xdr:col>
      <xdr:colOff>38100</xdr:colOff>
      <xdr:row>38</xdr:row>
      <xdr:rowOff>20864</xdr:rowOff>
    </xdr:to>
    <xdr:sp macro="" textlink="">
      <xdr:nvSpPr>
        <xdr:cNvPr id="65" name="フローチャート: 判断 64"/>
        <xdr:cNvSpPr/>
      </xdr:nvSpPr>
      <xdr:spPr>
        <a:xfrm>
          <a:off x="3746500" y="643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72753</xdr:rowOff>
    </xdr:from>
    <xdr:to>
      <xdr:col>15</xdr:col>
      <xdr:colOff>101600</xdr:colOff>
      <xdr:row>38</xdr:row>
      <xdr:rowOff>2903</xdr:rowOff>
    </xdr:to>
    <xdr:sp macro="" textlink="">
      <xdr:nvSpPr>
        <xdr:cNvPr id="66" name="フローチャート: 判断 65"/>
        <xdr:cNvSpPr/>
      </xdr:nvSpPr>
      <xdr:spPr>
        <a:xfrm>
          <a:off x="2857500" y="641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54792</xdr:rowOff>
    </xdr:from>
    <xdr:to>
      <xdr:col>10</xdr:col>
      <xdr:colOff>165100</xdr:colOff>
      <xdr:row>37</xdr:row>
      <xdr:rowOff>156392</xdr:rowOff>
    </xdr:to>
    <xdr:sp macro="" textlink="">
      <xdr:nvSpPr>
        <xdr:cNvPr id="67" name="フローチャート: 判断 66"/>
        <xdr:cNvSpPr/>
      </xdr:nvSpPr>
      <xdr:spPr>
        <a:xfrm>
          <a:off x="1968500" y="6398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27033</xdr:rowOff>
    </xdr:from>
    <xdr:to>
      <xdr:col>6</xdr:col>
      <xdr:colOff>38100</xdr:colOff>
      <xdr:row>37</xdr:row>
      <xdr:rowOff>128633</xdr:rowOff>
    </xdr:to>
    <xdr:sp macro="" textlink="">
      <xdr:nvSpPr>
        <xdr:cNvPr id="68" name="フローチャート: 判断 67"/>
        <xdr:cNvSpPr/>
      </xdr:nvSpPr>
      <xdr:spPr>
        <a:xfrm>
          <a:off x="1079500" y="637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4173</xdr:rowOff>
    </xdr:from>
    <xdr:to>
      <xdr:col>24</xdr:col>
      <xdr:colOff>114300</xdr:colOff>
      <xdr:row>38</xdr:row>
      <xdr:rowOff>105773</xdr:rowOff>
    </xdr:to>
    <xdr:sp macro="" textlink="">
      <xdr:nvSpPr>
        <xdr:cNvPr id="74" name="楕円 73"/>
        <xdr:cNvSpPr/>
      </xdr:nvSpPr>
      <xdr:spPr>
        <a:xfrm>
          <a:off x="4584700" y="651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154050</xdr:rowOff>
    </xdr:from>
    <xdr:ext cx="405111" cy="259045"/>
    <xdr:sp macro="" textlink="">
      <xdr:nvSpPr>
        <xdr:cNvPr id="75" name="【図書館】&#10;有形固定資産減価償却率該当値テキスト"/>
        <xdr:cNvSpPr txBox="1"/>
      </xdr:nvSpPr>
      <xdr:spPr>
        <a:xfrm>
          <a:off x="4673600" y="6497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142966</xdr:rowOff>
    </xdr:from>
    <xdr:to>
      <xdr:col>20</xdr:col>
      <xdr:colOff>38100</xdr:colOff>
      <xdr:row>38</xdr:row>
      <xdr:rowOff>73116</xdr:rowOff>
    </xdr:to>
    <xdr:sp macro="" textlink="">
      <xdr:nvSpPr>
        <xdr:cNvPr id="76" name="楕円 75"/>
        <xdr:cNvSpPr/>
      </xdr:nvSpPr>
      <xdr:spPr>
        <a:xfrm>
          <a:off x="3746500" y="648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22316</xdr:rowOff>
    </xdr:from>
    <xdr:to>
      <xdr:col>24</xdr:col>
      <xdr:colOff>63500</xdr:colOff>
      <xdr:row>38</xdr:row>
      <xdr:rowOff>54973</xdr:rowOff>
    </xdr:to>
    <xdr:cxnSp macro="">
      <xdr:nvCxnSpPr>
        <xdr:cNvPr id="77" name="直線コネクタ 76"/>
        <xdr:cNvCxnSpPr/>
      </xdr:nvCxnSpPr>
      <xdr:spPr>
        <a:xfrm>
          <a:off x="3797300" y="6537416"/>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115207</xdr:rowOff>
    </xdr:from>
    <xdr:to>
      <xdr:col>15</xdr:col>
      <xdr:colOff>101600</xdr:colOff>
      <xdr:row>38</xdr:row>
      <xdr:rowOff>45357</xdr:rowOff>
    </xdr:to>
    <xdr:sp macro="" textlink="">
      <xdr:nvSpPr>
        <xdr:cNvPr id="78" name="楕円 77"/>
        <xdr:cNvSpPr/>
      </xdr:nvSpPr>
      <xdr:spPr>
        <a:xfrm>
          <a:off x="2857500" y="645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166007</xdr:rowOff>
    </xdr:from>
    <xdr:to>
      <xdr:col>19</xdr:col>
      <xdr:colOff>177800</xdr:colOff>
      <xdr:row>38</xdr:row>
      <xdr:rowOff>22316</xdr:rowOff>
    </xdr:to>
    <xdr:cxnSp macro="">
      <xdr:nvCxnSpPr>
        <xdr:cNvPr id="79" name="直線コネクタ 78"/>
        <xdr:cNvCxnSpPr/>
      </xdr:nvCxnSpPr>
      <xdr:spPr>
        <a:xfrm>
          <a:off x="2908300" y="6509657"/>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82550</xdr:rowOff>
    </xdr:from>
    <xdr:to>
      <xdr:col>10</xdr:col>
      <xdr:colOff>165100</xdr:colOff>
      <xdr:row>38</xdr:row>
      <xdr:rowOff>12700</xdr:rowOff>
    </xdr:to>
    <xdr:sp macro="" textlink="">
      <xdr:nvSpPr>
        <xdr:cNvPr id="80" name="楕円 79"/>
        <xdr:cNvSpPr/>
      </xdr:nvSpPr>
      <xdr:spPr>
        <a:xfrm>
          <a:off x="1968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133350</xdr:rowOff>
    </xdr:from>
    <xdr:to>
      <xdr:col>15</xdr:col>
      <xdr:colOff>50800</xdr:colOff>
      <xdr:row>37</xdr:row>
      <xdr:rowOff>166007</xdr:rowOff>
    </xdr:to>
    <xdr:cxnSp macro="">
      <xdr:nvCxnSpPr>
        <xdr:cNvPr id="81" name="直線コネクタ 80"/>
        <xdr:cNvCxnSpPr/>
      </xdr:nvCxnSpPr>
      <xdr:spPr>
        <a:xfrm>
          <a:off x="2019300" y="64770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49893</xdr:rowOff>
    </xdr:from>
    <xdr:to>
      <xdr:col>6</xdr:col>
      <xdr:colOff>38100</xdr:colOff>
      <xdr:row>37</xdr:row>
      <xdr:rowOff>151493</xdr:rowOff>
    </xdr:to>
    <xdr:sp macro="" textlink="">
      <xdr:nvSpPr>
        <xdr:cNvPr id="82" name="楕円 81"/>
        <xdr:cNvSpPr/>
      </xdr:nvSpPr>
      <xdr:spPr>
        <a:xfrm>
          <a:off x="1079500" y="639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100693</xdr:rowOff>
    </xdr:from>
    <xdr:to>
      <xdr:col>10</xdr:col>
      <xdr:colOff>114300</xdr:colOff>
      <xdr:row>37</xdr:row>
      <xdr:rowOff>133350</xdr:rowOff>
    </xdr:to>
    <xdr:cxnSp macro="">
      <xdr:nvCxnSpPr>
        <xdr:cNvPr id="83" name="直線コネクタ 82"/>
        <xdr:cNvCxnSpPr/>
      </xdr:nvCxnSpPr>
      <xdr:spPr>
        <a:xfrm>
          <a:off x="1130300" y="64443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37391</xdr:rowOff>
    </xdr:from>
    <xdr:ext cx="405111" cy="259045"/>
    <xdr:sp macro="" textlink="">
      <xdr:nvSpPr>
        <xdr:cNvPr id="84" name="n_1aveValue【図書館】&#10;有形固定資産減価償却率"/>
        <xdr:cNvSpPr txBox="1"/>
      </xdr:nvSpPr>
      <xdr:spPr>
        <a:xfrm>
          <a:off x="3582044" y="6209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19430</xdr:rowOff>
    </xdr:from>
    <xdr:ext cx="405111" cy="259045"/>
    <xdr:sp macro="" textlink="">
      <xdr:nvSpPr>
        <xdr:cNvPr id="85" name="n_2aveValue【図書館】&#10;有形固定資産減価償却率"/>
        <xdr:cNvSpPr txBox="1"/>
      </xdr:nvSpPr>
      <xdr:spPr>
        <a:xfrm>
          <a:off x="2705744" y="6191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1469</xdr:rowOff>
    </xdr:from>
    <xdr:ext cx="405111" cy="259045"/>
    <xdr:sp macro="" textlink="">
      <xdr:nvSpPr>
        <xdr:cNvPr id="86" name="n_3aveValue【図書館】&#10;有形固定資産減価償却率"/>
        <xdr:cNvSpPr txBox="1"/>
      </xdr:nvSpPr>
      <xdr:spPr>
        <a:xfrm>
          <a:off x="1816744" y="6173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145160</xdr:rowOff>
    </xdr:from>
    <xdr:ext cx="405111" cy="259045"/>
    <xdr:sp macro="" textlink="">
      <xdr:nvSpPr>
        <xdr:cNvPr id="87" name="n_4aveValue【図書館】&#10;有形固定資産減価償却率"/>
        <xdr:cNvSpPr txBox="1"/>
      </xdr:nvSpPr>
      <xdr:spPr>
        <a:xfrm>
          <a:off x="927744" y="6145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64243</xdr:rowOff>
    </xdr:from>
    <xdr:ext cx="405111" cy="259045"/>
    <xdr:sp macro="" textlink="">
      <xdr:nvSpPr>
        <xdr:cNvPr id="88" name="n_1mainValue【図書館】&#10;有形固定資産減価償却率"/>
        <xdr:cNvSpPr txBox="1"/>
      </xdr:nvSpPr>
      <xdr:spPr>
        <a:xfrm>
          <a:off x="3582044" y="6579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36484</xdr:rowOff>
    </xdr:from>
    <xdr:ext cx="405111" cy="259045"/>
    <xdr:sp macro="" textlink="">
      <xdr:nvSpPr>
        <xdr:cNvPr id="89" name="n_2mainValue【図書館】&#10;有形固定資産減価償却率"/>
        <xdr:cNvSpPr txBox="1"/>
      </xdr:nvSpPr>
      <xdr:spPr>
        <a:xfrm>
          <a:off x="2705744" y="655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3827</xdr:rowOff>
    </xdr:from>
    <xdr:ext cx="405111" cy="259045"/>
    <xdr:sp macro="" textlink="">
      <xdr:nvSpPr>
        <xdr:cNvPr id="90" name="n_3mainValue【図書館】&#10;有形固定資産減価償却率"/>
        <xdr:cNvSpPr txBox="1"/>
      </xdr:nvSpPr>
      <xdr:spPr>
        <a:xfrm>
          <a:off x="1816744"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142620</xdr:rowOff>
    </xdr:from>
    <xdr:ext cx="405111" cy="259045"/>
    <xdr:sp macro="" textlink="">
      <xdr:nvSpPr>
        <xdr:cNvPr id="91" name="n_4mainValue【図書館】&#10;有形固定資産減価償却率"/>
        <xdr:cNvSpPr txBox="1"/>
      </xdr:nvSpPr>
      <xdr:spPr>
        <a:xfrm>
          <a:off x="927744" y="6486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31750</xdr:rowOff>
    </xdr:from>
    <xdr:to>
      <xdr:col>54</xdr:col>
      <xdr:colOff>189865</xdr:colOff>
      <xdr:row>42</xdr:row>
      <xdr:rowOff>12700</xdr:rowOff>
    </xdr:to>
    <xdr:cxnSp macro="">
      <xdr:nvCxnSpPr>
        <xdr:cNvPr id="115" name="直線コネクタ 114"/>
        <xdr:cNvCxnSpPr/>
      </xdr:nvCxnSpPr>
      <xdr:spPr>
        <a:xfrm flipV="1">
          <a:off x="10476865" y="56896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16527</xdr:rowOff>
    </xdr:from>
    <xdr:ext cx="469744" cy="259045"/>
    <xdr:sp macro="" textlink="">
      <xdr:nvSpPr>
        <xdr:cNvPr id="116" name="【図書館】&#10;一人当たり面積最小値テキスト"/>
        <xdr:cNvSpPr txBox="1"/>
      </xdr:nvSpPr>
      <xdr:spPr>
        <a:xfrm>
          <a:off x="10515600" y="721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12700</xdr:rowOff>
    </xdr:from>
    <xdr:to>
      <xdr:col>55</xdr:col>
      <xdr:colOff>88900</xdr:colOff>
      <xdr:row>42</xdr:row>
      <xdr:rowOff>12700</xdr:rowOff>
    </xdr:to>
    <xdr:cxnSp macro="">
      <xdr:nvCxnSpPr>
        <xdr:cNvPr id="117" name="直線コネクタ 116"/>
        <xdr:cNvCxnSpPr/>
      </xdr:nvCxnSpPr>
      <xdr:spPr>
        <a:xfrm>
          <a:off x="103886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149877</xdr:rowOff>
    </xdr:from>
    <xdr:ext cx="469744" cy="259045"/>
    <xdr:sp macro="" textlink="">
      <xdr:nvSpPr>
        <xdr:cNvPr id="118" name="【図書館】&#10;一人当たり面積最大値テキスト"/>
        <xdr:cNvSpPr txBox="1"/>
      </xdr:nvSpPr>
      <xdr:spPr>
        <a:xfrm>
          <a:off x="10515600" y="546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31750</xdr:rowOff>
    </xdr:from>
    <xdr:to>
      <xdr:col>55</xdr:col>
      <xdr:colOff>88900</xdr:colOff>
      <xdr:row>33</xdr:row>
      <xdr:rowOff>31750</xdr:rowOff>
    </xdr:to>
    <xdr:cxnSp macro="">
      <xdr:nvCxnSpPr>
        <xdr:cNvPr id="119" name="直線コネクタ 118"/>
        <xdr:cNvCxnSpPr/>
      </xdr:nvCxnSpPr>
      <xdr:spPr>
        <a:xfrm>
          <a:off x="10388600" y="568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149877</xdr:rowOff>
    </xdr:from>
    <xdr:ext cx="469744" cy="259045"/>
    <xdr:sp macro="" textlink="">
      <xdr:nvSpPr>
        <xdr:cNvPr id="120" name="【図書館】&#10;一人当たり面積平均値テキスト"/>
        <xdr:cNvSpPr txBox="1"/>
      </xdr:nvSpPr>
      <xdr:spPr>
        <a:xfrm>
          <a:off x="10515600" y="6493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127000</xdr:rowOff>
    </xdr:from>
    <xdr:to>
      <xdr:col>55</xdr:col>
      <xdr:colOff>50800</xdr:colOff>
      <xdr:row>39</xdr:row>
      <xdr:rowOff>57150</xdr:rowOff>
    </xdr:to>
    <xdr:sp macro="" textlink="">
      <xdr:nvSpPr>
        <xdr:cNvPr id="121" name="フローチャート: 判断 120"/>
        <xdr:cNvSpPr/>
      </xdr:nvSpPr>
      <xdr:spPr>
        <a:xfrm>
          <a:off x="104267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139700</xdr:rowOff>
    </xdr:from>
    <xdr:to>
      <xdr:col>50</xdr:col>
      <xdr:colOff>165100</xdr:colOff>
      <xdr:row>39</xdr:row>
      <xdr:rowOff>69850</xdr:rowOff>
    </xdr:to>
    <xdr:sp macro="" textlink="">
      <xdr:nvSpPr>
        <xdr:cNvPr id="122" name="フローチャート: 判断 121"/>
        <xdr:cNvSpPr/>
      </xdr:nvSpPr>
      <xdr:spPr>
        <a:xfrm>
          <a:off x="9588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139700</xdr:rowOff>
    </xdr:from>
    <xdr:to>
      <xdr:col>46</xdr:col>
      <xdr:colOff>38100</xdr:colOff>
      <xdr:row>39</xdr:row>
      <xdr:rowOff>69850</xdr:rowOff>
    </xdr:to>
    <xdr:sp macro="" textlink="">
      <xdr:nvSpPr>
        <xdr:cNvPr id="123" name="フローチャート: 判断 122"/>
        <xdr:cNvSpPr/>
      </xdr:nvSpPr>
      <xdr:spPr>
        <a:xfrm>
          <a:off x="8699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152400</xdr:rowOff>
    </xdr:from>
    <xdr:to>
      <xdr:col>41</xdr:col>
      <xdr:colOff>101600</xdr:colOff>
      <xdr:row>39</xdr:row>
      <xdr:rowOff>82550</xdr:rowOff>
    </xdr:to>
    <xdr:sp macro="" textlink="">
      <xdr:nvSpPr>
        <xdr:cNvPr id="124" name="フローチャート: 判断 123"/>
        <xdr:cNvSpPr/>
      </xdr:nvSpPr>
      <xdr:spPr>
        <a:xfrm>
          <a:off x="7810500" y="666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165100</xdr:rowOff>
    </xdr:from>
    <xdr:to>
      <xdr:col>36</xdr:col>
      <xdr:colOff>165100</xdr:colOff>
      <xdr:row>39</xdr:row>
      <xdr:rowOff>95250</xdr:rowOff>
    </xdr:to>
    <xdr:sp macro="" textlink="">
      <xdr:nvSpPr>
        <xdr:cNvPr id="125" name="フローチャート: 判断 124"/>
        <xdr:cNvSpPr/>
      </xdr:nvSpPr>
      <xdr:spPr>
        <a:xfrm>
          <a:off x="6921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57150</xdr:rowOff>
    </xdr:from>
    <xdr:to>
      <xdr:col>55</xdr:col>
      <xdr:colOff>50800</xdr:colOff>
      <xdr:row>39</xdr:row>
      <xdr:rowOff>158750</xdr:rowOff>
    </xdr:to>
    <xdr:sp macro="" textlink="">
      <xdr:nvSpPr>
        <xdr:cNvPr id="131" name="楕円 130"/>
        <xdr:cNvSpPr/>
      </xdr:nvSpPr>
      <xdr:spPr>
        <a:xfrm>
          <a:off x="10426700" y="674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35577</xdr:rowOff>
    </xdr:from>
    <xdr:ext cx="469744" cy="259045"/>
    <xdr:sp macro="" textlink="">
      <xdr:nvSpPr>
        <xdr:cNvPr id="132" name="【図書館】&#10;一人当たり面積該当値テキスト"/>
        <xdr:cNvSpPr txBox="1"/>
      </xdr:nvSpPr>
      <xdr:spPr>
        <a:xfrm>
          <a:off x="10515600" y="672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57150</xdr:rowOff>
    </xdr:from>
    <xdr:to>
      <xdr:col>50</xdr:col>
      <xdr:colOff>165100</xdr:colOff>
      <xdr:row>39</xdr:row>
      <xdr:rowOff>158750</xdr:rowOff>
    </xdr:to>
    <xdr:sp macro="" textlink="">
      <xdr:nvSpPr>
        <xdr:cNvPr id="133" name="楕円 132"/>
        <xdr:cNvSpPr/>
      </xdr:nvSpPr>
      <xdr:spPr>
        <a:xfrm>
          <a:off x="9588500" y="674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107950</xdr:rowOff>
    </xdr:from>
    <xdr:to>
      <xdr:col>55</xdr:col>
      <xdr:colOff>0</xdr:colOff>
      <xdr:row>39</xdr:row>
      <xdr:rowOff>107950</xdr:rowOff>
    </xdr:to>
    <xdr:cxnSp macro="">
      <xdr:nvCxnSpPr>
        <xdr:cNvPr id="134" name="直線コネクタ 133"/>
        <xdr:cNvCxnSpPr/>
      </xdr:nvCxnSpPr>
      <xdr:spPr>
        <a:xfrm>
          <a:off x="9639300" y="6794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57150</xdr:rowOff>
    </xdr:from>
    <xdr:to>
      <xdr:col>46</xdr:col>
      <xdr:colOff>38100</xdr:colOff>
      <xdr:row>39</xdr:row>
      <xdr:rowOff>158750</xdr:rowOff>
    </xdr:to>
    <xdr:sp macro="" textlink="">
      <xdr:nvSpPr>
        <xdr:cNvPr id="135" name="楕円 134"/>
        <xdr:cNvSpPr/>
      </xdr:nvSpPr>
      <xdr:spPr>
        <a:xfrm>
          <a:off x="8699500" y="674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107950</xdr:rowOff>
    </xdr:from>
    <xdr:to>
      <xdr:col>50</xdr:col>
      <xdr:colOff>114300</xdr:colOff>
      <xdr:row>39</xdr:row>
      <xdr:rowOff>107950</xdr:rowOff>
    </xdr:to>
    <xdr:cxnSp macro="">
      <xdr:nvCxnSpPr>
        <xdr:cNvPr id="136" name="直線コネクタ 135"/>
        <xdr:cNvCxnSpPr/>
      </xdr:nvCxnSpPr>
      <xdr:spPr>
        <a:xfrm>
          <a:off x="8750300" y="6794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57150</xdr:rowOff>
    </xdr:from>
    <xdr:to>
      <xdr:col>41</xdr:col>
      <xdr:colOff>101600</xdr:colOff>
      <xdr:row>39</xdr:row>
      <xdr:rowOff>158750</xdr:rowOff>
    </xdr:to>
    <xdr:sp macro="" textlink="">
      <xdr:nvSpPr>
        <xdr:cNvPr id="137" name="楕円 136"/>
        <xdr:cNvSpPr/>
      </xdr:nvSpPr>
      <xdr:spPr>
        <a:xfrm>
          <a:off x="7810500" y="674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107950</xdr:rowOff>
    </xdr:from>
    <xdr:to>
      <xdr:col>45</xdr:col>
      <xdr:colOff>177800</xdr:colOff>
      <xdr:row>39</xdr:row>
      <xdr:rowOff>107950</xdr:rowOff>
    </xdr:to>
    <xdr:cxnSp macro="">
      <xdr:nvCxnSpPr>
        <xdr:cNvPr id="138" name="直線コネクタ 137"/>
        <xdr:cNvCxnSpPr/>
      </xdr:nvCxnSpPr>
      <xdr:spPr>
        <a:xfrm>
          <a:off x="7861300" y="6794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57150</xdr:rowOff>
    </xdr:from>
    <xdr:to>
      <xdr:col>36</xdr:col>
      <xdr:colOff>165100</xdr:colOff>
      <xdr:row>39</xdr:row>
      <xdr:rowOff>158750</xdr:rowOff>
    </xdr:to>
    <xdr:sp macro="" textlink="">
      <xdr:nvSpPr>
        <xdr:cNvPr id="139" name="楕円 138"/>
        <xdr:cNvSpPr/>
      </xdr:nvSpPr>
      <xdr:spPr>
        <a:xfrm>
          <a:off x="6921500" y="674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107950</xdr:rowOff>
    </xdr:from>
    <xdr:to>
      <xdr:col>41</xdr:col>
      <xdr:colOff>50800</xdr:colOff>
      <xdr:row>39</xdr:row>
      <xdr:rowOff>107950</xdr:rowOff>
    </xdr:to>
    <xdr:cxnSp macro="">
      <xdr:nvCxnSpPr>
        <xdr:cNvPr id="140" name="直線コネクタ 139"/>
        <xdr:cNvCxnSpPr/>
      </xdr:nvCxnSpPr>
      <xdr:spPr>
        <a:xfrm>
          <a:off x="6972300" y="6794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86377</xdr:rowOff>
    </xdr:from>
    <xdr:ext cx="469744" cy="259045"/>
    <xdr:sp macro="" textlink="">
      <xdr:nvSpPr>
        <xdr:cNvPr id="141" name="n_1aveValue【図書館】&#10;一人当たり面積"/>
        <xdr:cNvSpPr txBox="1"/>
      </xdr:nvSpPr>
      <xdr:spPr>
        <a:xfrm>
          <a:off x="93917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86377</xdr:rowOff>
    </xdr:from>
    <xdr:ext cx="469744" cy="259045"/>
    <xdr:sp macro="" textlink="">
      <xdr:nvSpPr>
        <xdr:cNvPr id="142" name="n_2aveValue【図書館】&#10;一人当たり面積"/>
        <xdr:cNvSpPr txBox="1"/>
      </xdr:nvSpPr>
      <xdr:spPr>
        <a:xfrm>
          <a:off x="85154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99077</xdr:rowOff>
    </xdr:from>
    <xdr:ext cx="469744" cy="259045"/>
    <xdr:sp macro="" textlink="">
      <xdr:nvSpPr>
        <xdr:cNvPr id="143" name="n_3aveValue【図書館】&#10;一人当たり面積"/>
        <xdr:cNvSpPr txBox="1"/>
      </xdr:nvSpPr>
      <xdr:spPr>
        <a:xfrm>
          <a:off x="7626427" y="644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111777</xdr:rowOff>
    </xdr:from>
    <xdr:ext cx="469744" cy="259045"/>
    <xdr:sp macro="" textlink="">
      <xdr:nvSpPr>
        <xdr:cNvPr id="144" name="n_4aveValue【図書館】&#10;一人当たり面積"/>
        <xdr:cNvSpPr txBox="1"/>
      </xdr:nvSpPr>
      <xdr:spPr>
        <a:xfrm>
          <a:off x="6737427" y="6455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149877</xdr:rowOff>
    </xdr:from>
    <xdr:ext cx="469744" cy="259045"/>
    <xdr:sp macro="" textlink="">
      <xdr:nvSpPr>
        <xdr:cNvPr id="145" name="n_1mainValue【図書館】&#10;一人当たり面積"/>
        <xdr:cNvSpPr txBox="1"/>
      </xdr:nvSpPr>
      <xdr:spPr>
        <a:xfrm>
          <a:off x="9391727" y="683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149877</xdr:rowOff>
    </xdr:from>
    <xdr:ext cx="469744" cy="259045"/>
    <xdr:sp macro="" textlink="">
      <xdr:nvSpPr>
        <xdr:cNvPr id="146" name="n_2mainValue【図書館】&#10;一人当たり面積"/>
        <xdr:cNvSpPr txBox="1"/>
      </xdr:nvSpPr>
      <xdr:spPr>
        <a:xfrm>
          <a:off x="8515427" y="683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149877</xdr:rowOff>
    </xdr:from>
    <xdr:ext cx="469744" cy="259045"/>
    <xdr:sp macro="" textlink="">
      <xdr:nvSpPr>
        <xdr:cNvPr id="147" name="n_3mainValue【図書館】&#10;一人当たり面積"/>
        <xdr:cNvSpPr txBox="1"/>
      </xdr:nvSpPr>
      <xdr:spPr>
        <a:xfrm>
          <a:off x="7626427" y="683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149877</xdr:rowOff>
    </xdr:from>
    <xdr:ext cx="469744" cy="259045"/>
    <xdr:sp macro="" textlink="">
      <xdr:nvSpPr>
        <xdr:cNvPr id="148" name="n_4mainValue【図書館】&#10;一人当たり面積"/>
        <xdr:cNvSpPr txBox="1"/>
      </xdr:nvSpPr>
      <xdr:spPr>
        <a:xfrm>
          <a:off x="6737427" y="683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68580</xdr:rowOff>
    </xdr:from>
    <xdr:to>
      <xdr:col>24</xdr:col>
      <xdr:colOff>62865</xdr:colOff>
      <xdr:row>64</xdr:row>
      <xdr:rowOff>76200</xdr:rowOff>
    </xdr:to>
    <xdr:cxnSp macro="">
      <xdr:nvCxnSpPr>
        <xdr:cNvPr id="173" name="直線コネクタ 172"/>
        <xdr:cNvCxnSpPr/>
      </xdr:nvCxnSpPr>
      <xdr:spPr>
        <a:xfrm flipV="1">
          <a:off x="4634865" y="966978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4"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5" name="直線コネクタ 174"/>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15257</xdr:rowOff>
    </xdr:from>
    <xdr:ext cx="405111" cy="259045"/>
    <xdr:sp macro="" textlink="">
      <xdr:nvSpPr>
        <xdr:cNvPr id="176" name="【体育館・プール】&#10;有形固定資産減価償却率最大値テキスト"/>
        <xdr:cNvSpPr txBox="1"/>
      </xdr:nvSpPr>
      <xdr:spPr>
        <a:xfrm>
          <a:off x="46736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68580</xdr:rowOff>
    </xdr:from>
    <xdr:to>
      <xdr:col>24</xdr:col>
      <xdr:colOff>152400</xdr:colOff>
      <xdr:row>56</xdr:row>
      <xdr:rowOff>68580</xdr:rowOff>
    </xdr:to>
    <xdr:cxnSp macro="">
      <xdr:nvCxnSpPr>
        <xdr:cNvPr id="177" name="直線コネクタ 176"/>
        <xdr:cNvCxnSpPr/>
      </xdr:nvCxnSpPr>
      <xdr:spPr>
        <a:xfrm>
          <a:off x="4546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24782</xdr:rowOff>
    </xdr:from>
    <xdr:ext cx="405111" cy="259045"/>
    <xdr:sp macro="" textlink="">
      <xdr:nvSpPr>
        <xdr:cNvPr id="178" name="【体育館・プール】&#10;有形固定資産減価償却率平均値テキスト"/>
        <xdr:cNvSpPr txBox="1"/>
      </xdr:nvSpPr>
      <xdr:spPr>
        <a:xfrm>
          <a:off x="4673600" y="10311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46355</xdr:rowOff>
    </xdr:from>
    <xdr:to>
      <xdr:col>24</xdr:col>
      <xdr:colOff>114300</xdr:colOff>
      <xdr:row>60</xdr:row>
      <xdr:rowOff>147955</xdr:rowOff>
    </xdr:to>
    <xdr:sp macro="" textlink="">
      <xdr:nvSpPr>
        <xdr:cNvPr id="179" name="フローチャート: 判断 178"/>
        <xdr:cNvSpPr/>
      </xdr:nvSpPr>
      <xdr:spPr>
        <a:xfrm>
          <a:off x="4584700" y="1033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21590</xdr:rowOff>
    </xdr:from>
    <xdr:to>
      <xdr:col>20</xdr:col>
      <xdr:colOff>38100</xdr:colOff>
      <xdr:row>60</xdr:row>
      <xdr:rowOff>123190</xdr:rowOff>
    </xdr:to>
    <xdr:sp macro="" textlink="">
      <xdr:nvSpPr>
        <xdr:cNvPr id="180" name="フローチャート: 判断 179"/>
        <xdr:cNvSpPr/>
      </xdr:nvSpPr>
      <xdr:spPr>
        <a:xfrm>
          <a:off x="37465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170180</xdr:rowOff>
    </xdr:from>
    <xdr:to>
      <xdr:col>15</xdr:col>
      <xdr:colOff>101600</xdr:colOff>
      <xdr:row>60</xdr:row>
      <xdr:rowOff>100330</xdr:rowOff>
    </xdr:to>
    <xdr:sp macro="" textlink="">
      <xdr:nvSpPr>
        <xdr:cNvPr id="181" name="フローチャート: 判断 180"/>
        <xdr:cNvSpPr/>
      </xdr:nvSpPr>
      <xdr:spPr>
        <a:xfrm>
          <a:off x="28575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4445</xdr:rowOff>
    </xdr:from>
    <xdr:to>
      <xdr:col>10</xdr:col>
      <xdr:colOff>165100</xdr:colOff>
      <xdr:row>60</xdr:row>
      <xdr:rowOff>106045</xdr:rowOff>
    </xdr:to>
    <xdr:sp macro="" textlink="">
      <xdr:nvSpPr>
        <xdr:cNvPr id="182" name="フローチャート: 判断 181"/>
        <xdr:cNvSpPr/>
      </xdr:nvSpPr>
      <xdr:spPr>
        <a:xfrm>
          <a:off x="19685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164465</xdr:rowOff>
    </xdr:from>
    <xdr:to>
      <xdr:col>6</xdr:col>
      <xdr:colOff>38100</xdr:colOff>
      <xdr:row>60</xdr:row>
      <xdr:rowOff>94615</xdr:rowOff>
    </xdr:to>
    <xdr:sp macro="" textlink="">
      <xdr:nvSpPr>
        <xdr:cNvPr id="183" name="フローチャート: 判断 182"/>
        <xdr:cNvSpPr/>
      </xdr:nvSpPr>
      <xdr:spPr>
        <a:xfrm>
          <a:off x="1079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132080</xdr:rowOff>
    </xdr:from>
    <xdr:to>
      <xdr:col>24</xdr:col>
      <xdr:colOff>114300</xdr:colOff>
      <xdr:row>59</xdr:row>
      <xdr:rowOff>62230</xdr:rowOff>
    </xdr:to>
    <xdr:sp macro="" textlink="">
      <xdr:nvSpPr>
        <xdr:cNvPr id="189" name="楕円 188"/>
        <xdr:cNvSpPr/>
      </xdr:nvSpPr>
      <xdr:spPr>
        <a:xfrm>
          <a:off x="4584700" y="1007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154957</xdr:rowOff>
    </xdr:from>
    <xdr:ext cx="405111" cy="259045"/>
    <xdr:sp macro="" textlink="">
      <xdr:nvSpPr>
        <xdr:cNvPr id="190" name="【体育館・プール】&#10;有形固定資産減価償却率該当値テキスト"/>
        <xdr:cNvSpPr txBox="1"/>
      </xdr:nvSpPr>
      <xdr:spPr>
        <a:xfrm>
          <a:off x="4673600" y="992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10160</xdr:rowOff>
    </xdr:from>
    <xdr:to>
      <xdr:col>20</xdr:col>
      <xdr:colOff>38100</xdr:colOff>
      <xdr:row>59</xdr:row>
      <xdr:rowOff>111760</xdr:rowOff>
    </xdr:to>
    <xdr:sp macro="" textlink="">
      <xdr:nvSpPr>
        <xdr:cNvPr id="191" name="楕円 190"/>
        <xdr:cNvSpPr/>
      </xdr:nvSpPr>
      <xdr:spPr>
        <a:xfrm>
          <a:off x="3746500" y="1012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11430</xdr:rowOff>
    </xdr:from>
    <xdr:to>
      <xdr:col>24</xdr:col>
      <xdr:colOff>63500</xdr:colOff>
      <xdr:row>59</xdr:row>
      <xdr:rowOff>60960</xdr:rowOff>
    </xdr:to>
    <xdr:cxnSp macro="">
      <xdr:nvCxnSpPr>
        <xdr:cNvPr id="192" name="直線コネクタ 191"/>
        <xdr:cNvCxnSpPr/>
      </xdr:nvCxnSpPr>
      <xdr:spPr>
        <a:xfrm flipV="1">
          <a:off x="3797300" y="1012698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17780</xdr:rowOff>
    </xdr:from>
    <xdr:to>
      <xdr:col>15</xdr:col>
      <xdr:colOff>101600</xdr:colOff>
      <xdr:row>59</xdr:row>
      <xdr:rowOff>119380</xdr:rowOff>
    </xdr:to>
    <xdr:sp macro="" textlink="">
      <xdr:nvSpPr>
        <xdr:cNvPr id="193" name="楕円 192"/>
        <xdr:cNvSpPr/>
      </xdr:nvSpPr>
      <xdr:spPr>
        <a:xfrm>
          <a:off x="2857500" y="1013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60960</xdr:rowOff>
    </xdr:from>
    <xdr:to>
      <xdr:col>19</xdr:col>
      <xdr:colOff>177800</xdr:colOff>
      <xdr:row>59</xdr:row>
      <xdr:rowOff>68580</xdr:rowOff>
    </xdr:to>
    <xdr:cxnSp macro="">
      <xdr:nvCxnSpPr>
        <xdr:cNvPr id="194" name="直線コネクタ 193"/>
        <xdr:cNvCxnSpPr/>
      </xdr:nvCxnSpPr>
      <xdr:spPr>
        <a:xfrm flipV="1">
          <a:off x="2908300" y="1017651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153035</xdr:rowOff>
    </xdr:from>
    <xdr:to>
      <xdr:col>10</xdr:col>
      <xdr:colOff>165100</xdr:colOff>
      <xdr:row>59</xdr:row>
      <xdr:rowOff>83185</xdr:rowOff>
    </xdr:to>
    <xdr:sp macro="" textlink="">
      <xdr:nvSpPr>
        <xdr:cNvPr id="195" name="楕円 194"/>
        <xdr:cNvSpPr/>
      </xdr:nvSpPr>
      <xdr:spPr>
        <a:xfrm>
          <a:off x="1968500" y="1009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32385</xdr:rowOff>
    </xdr:from>
    <xdr:to>
      <xdr:col>15</xdr:col>
      <xdr:colOff>50800</xdr:colOff>
      <xdr:row>59</xdr:row>
      <xdr:rowOff>68580</xdr:rowOff>
    </xdr:to>
    <xdr:cxnSp macro="">
      <xdr:nvCxnSpPr>
        <xdr:cNvPr id="196" name="直線コネクタ 195"/>
        <xdr:cNvCxnSpPr/>
      </xdr:nvCxnSpPr>
      <xdr:spPr>
        <a:xfrm>
          <a:off x="2019300" y="1014793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118745</xdr:rowOff>
    </xdr:from>
    <xdr:to>
      <xdr:col>6</xdr:col>
      <xdr:colOff>38100</xdr:colOff>
      <xdr:row>59</xdr:row>
      <xdr:rowOff>48895</xdr:rowOff>
    </xdr:to>
    <xdr:sp macro="" textlink="">
      <xdr:nvSpPr>
        <xdr:cNvPr id="197" name="楕円 196"/>
        <xdr:cNvSpPr/>
      </xdr:nvSpPr>
      <xdr:spPr>
        <a:xfrm>
          <a:off x="1079500" y="1006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169545</xdr:rowOff>
    </xdr:from>
    <xdr:to>
      <xdr:col>10</xdr:col>
      <xdr:colOff>114300</xdr:colOff>
      <xdr:row>59</xdr:row>
      <xdr:rowOff>32385</xdr:rowOff>
    </xdr:to>
    <xdr:cxnSp macro="">
      <xdr:nvCxnSpPr>
        <xdr:cNvPr id="198" name="直線コネクタ 197"/>
        <xdr:cNvCxnSpPr/>
      </xdr:nvCxnSpPr>
      <xdr:spPr>
        <a:xfrm>
          <a:off x="1130300" y="1011364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114317</xdr:rowOff>
    </xdr:from>
    <xdr:ext cx="405111" cy="259045"/>
    <xdr:sp macro="" textlink="">
      <xdr:nvSpPr>
        <xdr:cNvPr id="199" name="n_1aveValue【体育館・プール】&#10;有形固定資産減価償却率"/>
        <xdr:cNvSpPr txBox="1"/>
      </xdr:nvSpPr>
      <xdr:spPr>
        <a:xfrm>
          <a:off x="3582044" y="1040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91457</xdr:rowOff>
    </xdr:from>
    <xdr:ext cx="405111" cy="259045"/>
    <xdr:sp macro="" textlink="">
      <xdr:nvSpPr>
        <xdr:cNvPr id="200" name="n_2aveValue【体育館・プール】&#10;有形固定資産減価償却率"/>
        <xdr:cNvSpPr txBox="1"/>
      </xdr:nvSpPr>
      <xdr:spPr>
        <a:xfrm>
          <a:off x="2705744" y="1037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97172</xdr:rowOff>
    </xdr:from>
    <xdr:ext cx="405111" cy="259045"/>
    <xdr:sp macro="" textlink="">
      <xdr:nvSpPr>
        <xdr:cNvPr id="201" name="n_3aveValue【体育館・プール】&#10;有形固定資産減価償却率"/>
        <xdr:cNvSpPr txBox="1"/>
      </xdr:nvSpPr>
      <xdr:spPr>
        <a:xfrm>
          <a:off x="1816744" y="1038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85742</xdr:rowOff>
    </xdr:from>
    <xdr:ext cx="405111" cy="259045"/>
    <xdr:sp macro="" textlink="">
      <xdr:nvSpPr>
        <xdr:cNvPr id="202" name="n_4aveValue【体育館・プール】&#10;有形固定資産減価償却率"/>
        <xdr:cNvSpPr txBox="1"/>
      </xdr:nvSpPr>
      <xdr:spPr>
        <a:xfrm>
          <a:off x="927744" y="1037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128287</xdr:rowOff>
    </xdr:from>
    <xdr:ext cx="405111" cy="259045"/>
    <xdr:sp macro="" textlink="">
      <xdr:nvSpPr>
        <xdr:cNvPr id="203" name="n_1mainValue【体育館・プール】&#10;有形固定資産減価償却率"/>
        <xdr:cNvSpPr txBox="1"/>
      </xdr:nvSpPr>
      <xdr:spPr>
        <a:xfrm>
          <a:off x="3582044" y="990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135907</xdr:rowOff>
    </xdr:from>
    <xdr:ext cx="405111" cy="259045"/>
    <xdr:sp macro="" textlink="">
      <xdr:nvSpPr>
        <xdr:cNvPr id="204" name="n_2mainValue【体育館・プール】&#10;有形固定資産減価償却率"/>
        <xdr:cNvSpPr txBox="1"/>
      </xdr:nvSpPr>
      <xdr:spPr>
        <a:xfrm>
          <a:off x="2705744" y="990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99712</xdr:rowOff>
    </xdr:from>
    <xdr:ext cx="405111" cy="259045"/>
    <xdr:sp macro="" textlink="">
      <xdr:nvSpPr>
        <xdr:cNvPr id="205" name="n_3mainValue【体育館・プール】&#10;有形固定資産減価償却率"/>
        <xdr:cNvSpPr txBox="1"/>
      </xdr:nvSpPr>
      <xdr:spPr>
        <a:xfrm>
          <a:off x="1816744" y="987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65422</xdr:rowOff>
    </xdr:from>
    <xdr:ext cx="405111" cy="259045"/>
    <xdr:sp macro="" textlink="">
      <xdr:nvSpPr>
        <xdr:cNvPr id="206" name="n_4mainValue【体育館・プール】&#10;有形固定資産減価償却率"/>
        <xdr:cNvSpPr txBox="1"/>
      </xdr:nvSpPr>
      <xdr:spPr>
        <a:xfrm>
          <a:off x="927744" y="983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8" name="テキスト ボックス 217"/>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0" name="テキスト ボックス 219"/>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2" name="テキスト ボックス 221"/>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4" name="テキスト ボックス 223"/>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6" name="テキスト ボックス 225"/>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140970</xdr:rowOff>
    </xdr:from>
    <xdr:to>
      <xdr:col>54</xdr:col>
      <xdr:colOff>189865</xdr:colOff>
      <xdr:row>64</xdr:row>
      <xdr:rowOff>17145</xdr:rowOff>
    </xdr:to>
    <xdr:cxnSp macro="">
      <xdr:nvCxnSpPr>
        <xdr:cNvPr id="230" name="直線コネクタ 229"/>
        <xdr:cNvCxnSpPr/>
      </xdr:nvCxnSpPr>
      <xdr:spPr>
        <a:xfrm flipV="1">
          <a:off x="10476865" y="9742170"/>
          <a:ext cx="0" cy="1247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20972</xdr:rowOff>
    </xdr:from>
    <xdr:ext cx="469744" cy="259045"/>
    <xdr:sp macro="" textlink="">
      <xdr:nvSpPr>
        <xdr:cNvPr id="231" name="【体育館・プール】&#10;一人当たり面積最小値テキスト"/>
        <xdr:cNvSpPr txBox="1"/>
      </xdr:nvSpPr>
      <xdr:spPr>
        <a:xfrm>
          <a:off x="10515600" y="10993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17145</xdr:rowOff>
    </xdr:from>
    <xdr:to>
      <xdr:col>55</xdr:col>
      <xdr:colOff>88900</xdr:colOff>
      <xdr:row>64</xdr:row>
      <xdr:rowOff>17145</xdr:rowOff>
    </xdr:to>
    <xdr:cxnSp macro="">
      <xdr:nvCxnSpPr>
        <xdr:cNvPr id="232" name="直線コネクタ 231"/>
        <xdr:cNvCxnSpPr/>
      </xdr:nvCxnSpPr>
      <xdr:spPr>
        <a:xfrm>
          <a:off x="10388600" y="1098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87647</xdr:rowOff>
    </xdr:from>
    <xdr:ext cx="469744" cy="259045"/>
    <xdr:sp macro="" textlink="">
      <xdr:nvSpPr>
        <xdr:cNvPr id="233" name="【体育館・プール】&#10;一人当たり面積最大値テキスト"/>
        <xdr:cNvSpPr txBox="1"/>
      </xdr:nvSpPr>
      <xdr:spPr>
        <a:xfrm>
          <a:off x="10515600" y="951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140970</xdr:rowOff>
    </xdr:from>
    <xdr:to>
      <xdr:col>55</xdr:col>
      <xdr:colOff>88900</xdr:colOff>
      <xdr:row>56</xdr:row>
      <xdr:rowOff>140970</xdr:rowOff>
    </xdr:to>
    <xdr:cxnSp macro="">
      <xdr:nvCxnSpPr>
        <xdr:cNvPr id="234" name="直線コネクタ 233"/>
        <xdr:cNvCxnSpPr/>
      </xdr:nvCxnSpPr>
      <xdr:spPr>
        <a:xfrm>
          <a:off x="10388600" y="974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60977</xdr:rowOff>
    </xdr:from>
    <xdr:ext cx="469744" cy="259045"/>
    <xdr:sp macro="" textlink="">
      <xdr:nvSpPr>
        <xdr:cNvPr id="235" name="【体育館・プール】&#10;一人当たり面積平均値テキスト"/>
        <xdr:cNvSpPr txBox="1"/>
      </xdr:nvSpPr>
      <xdr:spPr>
        <a:xfrm>
          <a:off x="10515600" y="106908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82550</xdr:rowOff>
    </xdr:from>
    <xdr:to>
      <xdr:col>55</xdr:col>
      <xdr:colOff>50800</xdr:colOff>
      <xdr:row>63</xdr:row>
      <xdr:rowOff>12700</xdr:rowOff>
    </xdr:to>
    <xdr:sp macro="" textlink="">
      <xdr:nvSpPr>
        <xdr:cNvPr id="236" name="フローチャート: 判断 235"/>
        <xdr:cNvSpPr/>
      </xdr:nvSpPr>
      <xdr:spPr>
        <a:xfrm>
          <a:off x="10426700" y="1071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90170</xdr:rowOff>
    </xdr:from>
    <xdr:to>
      <xdr:col>50</xdr:col>
      <xdr:colOff>165100</xdr:colOff>
      <xdr:row>63</xdr:row>
      <xdr:rowOff>20320</xdr:rowOff>
    </xdr:to>
    <xdr:sp macro="" textlink="">
      <xdr:nvSpPr>
        <xdr:cNvPr id="237" name="フローチャート: 判断 236"/>
        <xdr:cNvSpPr/>
      </xdr:nvSpPr>
      <xdr:spPr>
        <a:xfrm>
          <a:off x="95885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86360</xdr:rowOff>
    </xdr:from>
    <xdr:to>
      <xdr:col>46</xdr:col>
      <xdr:colOff>38100</xdr:colOff>
      <xdr:row>63</xdr:row>
      <xdr:rowOff>16510</xdr:rowOff>
    </xdr:to>
    <xdr:sp macro="" textlink="">
      <xdr:nvSpPr>
        <xdr:cNvPr id="238" name="フローチャート: 判断 237"/>
        <xdr:cNvSpPr/>
      </xdr:nvSpPr>
      <xdr:spPr>
        <a:xfrm>
          <a:off x="8699500" y="1071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27305</xdr:rowOff>
    </xdr:from>
    <xdr:to>
      <xdr:col>41</xdr:col>
      <xdr:colOff>101600</xdr:colOff>
      <xdr:row>62</xdr:row>
      <xdr:rowOff>128905</xdr:rowOff>
    </xdr:to>
    <xdr:sp macro="" textlink="">
      <xdr:nvSpPr>
        <xdr:cNvPr id="239" name="フローチャート: 判断 238"/>
        <xdr:cNvSpPr/>
      </xdr:nvSpPr>
      <xdr:spPr>
        <a:xfrm>
          <a:off x="7810500" y="1065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90170</xdr:rowOff>
    </xdr:from>
    <xdr:to>
      <xdr:col>36</xdr:col>
      <xdr:colOff>165100</xdr:colOff>
      <xdr:row>63</xdr:row>
      <xdr:rowOff>20320</xdr:rowOff>
    </xdr:to>
    <xdr:sp macro="" textlink="">
      <xdr:nvSpPr>
        <xdr:cNvPr id="240" name="フローチャート: 判断 239"/>
        <xdr:cNvSpPr/>
      </xdr:nvSpPr>
      <xdr:spPr>
        <a:xfrm>
          <a:off x="69215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19685</xdr:rowOff>
    </xdr:from>
    <xdr:to>
      <xdr:col>55</xdr:col>
      <xdr:colOff>50800</xdr:colOff>
      <xdr:row>62</xdr:row>
      <xdr:rowOff>121285</xdr:rowOff>
    </xdr:to>
    <xdr:sp macro="" textlink="">
      <xdr:nvSpPr>
        <xdr:cNvPr id="246" name="楕円 245"/>
        <xdr:cNvSpPr/>
      </xdr:nvSpPr>
      <xdr:spPr>
        <a:xfrm>
          <a:off x="10426700" y="1064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42562</xdr:rowOff>
    </xdr:from>
    <xdr:ext cx="469744" cy="259045"/>
    <xdr:sp macro="" textlink="">
      <xdr:nvSpPr>
        <xdr:cNvPr id="247" name="【体育館・プール】&#10;一人当たり面積該当値テキスト"/>
        <xdr:cNvSpPr txBox="1"/>
      </xdr:nvSpPr>
      <xdr:spPr>
        <a:xfrm>
          <a:off x="10515600" y="10501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19685</xdr:rowOff>
    </xdr:from>
    <xdr:to>
      <xdr:col>50</xdr:col>
      <xdr:colOff>165100</xdr:colOff>
      <xdr:row>62</xdr:row>
      <xdr:rowOff>121285</xdr:rowOff>
    </xdr:to>
    <xdr:sp macro="" textlink="">
      <xdr:nvSpPr>
        <xdr:cNvPr id="248" name="楕円 247"/>
        <xdr:cNvSpPr/>
      </xdr:nvSpPr>
      <xdr:spPr>
        <a:xfrm>
          <a:off x="9588500" y="1064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70485</xdr:rowOff>
    </xdr:from>
    <xdr:to>
      <xdr:col>55</xdr:col>
      <xdr:colOff>0</xdr:colOff>
      <xdr:row>62</xdr:row>
      <xdr:rowOff>70485</xdr:rowOff>
    </xdr:to>
    <xdr:cxnSp macro="">
      <xdr:nvCxnSpPr>
        <xdr:cNvPr id="249" name="直線コネクタ 248"/>
        <xdr:cNvCxnSpPr/>
      </xdr:nvCxnSpPr>
      <xdr:spPr>
        <a:xfrm>
          <a:off x="9639300" y="107003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17780</xdr:rowOff>
    </xdr:from>
    <xdr:to>
      <xdr:col>46</xdr:col>
      <xdr:colOff>38100</xdr:colOff>
      <xdr:row>62</xdr:row>
      <xdr:rowOff>119380</xdr:rowOff>
    </xdr:to>
    <xdr:sp macro="" textlink="">
      <xdr:nvSpPr>
        <xdr:cNvPr id="250" name="楕円 249"/>
        <xdr:cNvSpPr/>
      </xdr:nvSpPr>
      <xdr:spPr>
        <a:xfrm>
          <a:off x="86995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68580</xdr:rowOff>
    </xdr:from>
    <xdr:to>
      <xdr:col>50</xdr:col>
      <xdr:colOff>114300</xdr:colOff>
      <xdr:row>62</xdr:row>
      <xdr:rowOff>70485</xdr:rowOff>
    </xdr:to>
    <xdr:cxnSp macro="">
      <xdr:nvCxnSpPr>
        <xdr:cNvPr id="251" name="直線コネクタ 250"/>
        <xdr:cNvCxnSpPr/>
      </xdr:nvCxnSpPr>
      <xdr:spPr>
        <a:xfrm>
          <a:off x="8750300" y="1069848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17780</xdr:rowOff>
    </xdr:from>
    <xdr:to>
      <xdr:col>41</xdr:col>
      <xdr:colOff>101600</xdr:colOff>
      <xdr:row>62</xdr:row>
      <xdr:rowOff>119380</xdr:rowOff>
    </xdr:to>
    <xdr:sp macro="" textlink="">
      <xdr:nvSpPr>
        <xdr:cNvPr id="252" name="楕円 251"/>
        <xdr:cNvSpPr/>
      </xdr:nvSpPr>
      <xdr:spPr>
        <a:xfrm>
          <a:off x="78105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68580</xdr:rowOff>
    </xdr:from>
    <xdr:to>
      <xdr:col>45</xdr:col>
      <xdr:colOff>177800</xdr:colOff>
      <xdr:row>62</xdr:row>
      <xdr:rowOff>68580</xdr:rowOff>
    </xdr:to>
    <xdr:cxnSp macro="">
      <xdr:nvCxnSpPr>
        <xdr:cNvPr id="253" name="直線コネクタ 252"/>
        <xdr:cNvCxnSpPr/>
      </xdr:nvCxnSpPr>
      <xdr:spPr>
        <a:xfrm>
          <a:off x="7861300" y="10698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15875</xdr:rowOff>
    </xdr:from>
    <xdr:to>
      <xdr:col>36</xdr:col>
      <xdr:colOff>165100</xdr:colOff>
      <xdr:row>62</xdr:row>
      <xdr:rowOff>117475</xdr:rowOff>
    </xdr:to>
    <xdr:sp macro="" textlink="">
      <xdr:nvSpPr>
        <xdr:cNvPr id="254" name="楕円 253"/>
        <xdr:cNvSpPr/>
      </xdr:nvSpPr>
      <xdr:spPr>
        <a:xfrm>
          <a:off x="6921500" y="1064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66675</xdr:rowOff>
    </xdr:from>
    <xdr:to>
      <xdr:col>41</xdr:col>
      <xdr:colOff>50800</xdr:colOff>
      <xdr:row>62</xdr:row>
      <xdr:rowOff>68580</xdr:rowOff>
    </xdr:to>
    <xdr:cxnSp macro="">
      <xdr:nvCxnSpPr>
        <xdr:cNvPr id="255" name="直線コネクタ 254"/>
        <xdr:cNvCxnSpPr/>
      </xdr:nvCxnSpPr>
      <xdr:spPr>
        <a:xfrm>
          <a:off x="6972300" y="1069657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11447</xdr:rowOff>
    </xdr:from>
    <xdr:ext cx="469744" cy="259045"/>
    <xdr:sp macro="" textlink="">
      <xdr:nvSpPr>
        <xdr:cNvPr id="256" name="n_1aveValue【体育館・プール】&#10;一人当たり面積"/>
        <xdr:cNvSpPr txBox="1"/>
      </xdr:nvSpPr>
      <xdr:spPr>
        <a:xfrm>
          <a:off x="9391727" y="1081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7637</xdr:rowOff>
    </xdr:from>
    <xdr:ext cx="469744" cy="259045"/>
    <xdr:sp macro="" textlink="">
      <xdr:nvSpPr>
        <xdr:cNvPr id="257" name="n_2aveValue【体育館・プール】&#10;一人当たり面積"/>
        <xdr:cNvSpPr txBox="1"/>
      </xdr:nvSpPr>
      <xdr:spPr>
        <a:xfrm>
          <a:off x="8515427"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120032</xdr:rowOff>
    </xdr:from>
    <xdr:ext cx="469744" cy="259045"/>
    <xdr:sp macro="" textlink="">
      <xdr:nvSpPr>
        <xdr:cNvPr id="258" name="n_3aveValue【体育館・プール】&#10;一人当たり面積"/>
        <xdr:cNvSpPr txBox="1"/>
      </xdr:nvSpPr>
      <xdr:spPr>
        <a:xfrm>
          <a:off x="7626427" y="1074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11447</xdr:rowOff>
    </xdr:from>
    <xdr:ext cx="469744" cy="259045"/>
    <xdr:sp macro="" textlink="">
      <xdr:nvSpPr>
        <xdr:cNvPr id="259" name="n_4aveValue【体育館・プール】&#10;一人当たり面積"/>
        <xdr:cNvSpPr txBox="1"/>
      </xdr:nvSpPr>
      <xdr:spPr>
        <a:xfrm>
          <a:off x="6737427" y="1081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137812</xdr:rowOff>
    </xdr:from>
    <xdr:ext cx="469744" cy="259045"/>
    <xdr:sp macro="" textlink="">
      <xdr:nvSpPr>
        <xdr:cNvPr id="260" name="n_1mainValue【体育館・プール】&#10;一人当たり面積"/>
        <xdr:cNvSpPr txBox="1"/>
      </xdr:nvSpPr>
      <xdr:spPr>
        <a:xfrm>
          <a:off x="9391727" y="10424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135907</xdr:rowOff>
    </xdr:from>
    <xdr:ext cx="469744" cy="259045"/>
    <xdr:sp macro="" textlink="">
      <xdr:nvSpPr>
        <xdr:cNvPr id="261" name="n_2mainValue【体育館・プール】&#10;一人当たり面積"/>
        <xdr:cNvSpPr txBox="1"/>
      </xdr:nvSpPr>
      <xdr:spPr>
        <a:xfrm>
          <a:off x="8515427" y="1042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135907</xdr:rowOff>
    </xdr:from>
    <xdr:ext cx="469744" cy="259045"/>
    <xdr:sp macro="" textlink="">
      <xdr:nvSpPr>
        <xdr:cNvPr id="262" name="n_3mainValue【体育館・プール】&#10;一人当たり面積"/>
        <xdr:cNvSpPr txBox="1"/>
      </xdr:nvSpPr>
      <xdr:spPr>
        <a:xfrm>
          <a:off x="7626427" y="1042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134002</xdr:rowOff>
    </xdr:from>
    <xdr:ext cx="469744" cy="259045"/>
    <xdr:sp macro="" textlink="">
      <xdr:nvSpPr>
        <xdr:cNvPr id="263" name="n_4mainValue【体育館・プール】&#10;一人当たり面積"/>
        <xdr:cNvSpPr txBox="1"/>
      </xdr:nvSpPr>
      <xdr:spPr>
        <a:xfrm>
          <a:off x="6737427" y="10421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162577</xdr:rowOff>
    </xdr:from>
    <xdr:ext cx="338939" cy="259045"/>
    <xdr:sp macro="" textlink="">
      <xdr:nvSpPr>
        <xdr:cNvPr id="284" name="テキスト ボックス 283"/>
        <xdr:cNvSpPr txBox="1"/>
      </xdr:nvSpPr>
      <xdr:spPr>
        <a:xfrm>
          <a:off x="423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31750</xdr:rowOff>
    </xdr:to>
    <xdr:cxnSp macro="">
      <xdr:nvCxnSpPr>
        <xdr:cNvPr id="287" name="直線コネクタ 286"/>
        <xdr:cNvCxnSpPr/>
      </xdr:nvCxnSpPr>
      <xdr:spPr>
        <a:xfrm flipV="1">
          <a:off x="4634865"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35577</xdr:rowOff>
    </xdr:from>
    <xdr:ext cx="469744" cy="259045"/>
    <xdr:sp macro="" textlink="">
      <xdr:nvSpPr>
        <xdr:cNvPr id="288" name="【福祉施設】&#10;有形固定資産減価償却率最小値テキスト"/>
        <xdr:cNvSpPr txBox="1"/>
      </xdr:nvSpPr>
      <xdr:spPr>
        <a:xfrm>
          <a:off x="4673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289" name="直線コネクタ 288"/>
        <xdr:cNvCxnSpPr/>
      </xdr:nvCxnSpPr>
      <xdr:spPr>
        <a:xfrm>
          <a:off x="4546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340478" cy="259045"/>
    <xdr:sp macro="" textlink="">
      <xdr:nvSpPr>
        <xdr:cNvPr id="290" name="【福祉施設】&#10;有形固定資産減価償却率最大値テキスト"/>
        <xdr:cNvSpPr txBox="1"/>
      </xdr:nvSpPr>
      <xdr:spPr>
        <a:xfrm>
          <a:off x="4673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91" name="直線コネクタ 290"/>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16527</xdr:rowOff>
    </xdr:from>
    <xdr:ext cx="405111" cy="259045"/>
    <xdr:sp macro="" textlink="">
      <xdr:nvSpPr>
        <xdr:cNvPr id="292" name="【福祉施設】&#10;有形固定資産減価償却率平均値テキスト"/>
        <xdr:cNvSpPr txBox="1"/>
      </xdr:nvSpPr>
      <xdr:spPr>
        <a:xfrm>
          <a:off x="4673600" y="140754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38100</xdr:rowOff>
    </xdr:from>
    <xdr:to>
      <xdr:col>24</xdr:col>
      <xdr:colOff>114300</xdr:colOff>
      <xdr:row>82</xdr:row>
      <xdr:rowOff>139700</xdr:rowOff>
    </xdr:to>
    <xdr:sp macro="" textlink="">
      <xdr:nvSpPr>
        <xdr:cNvPr id="293" name="フローチャート: 判断 292"/>
        <xdr:cNvSpPr/>
      </xdr:nvSpPr>
      <xdr:spPr>
        <a:xfrm>
          <a:off x="4584700" y="1409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27939</xdr:rowOff>
    </xdr:from>
    <xdr:to>
      <xdr:col>20</xdr:col>
      <xdr:colOff>38100</xdr:colOff>
      <xdr:row>82</xdr:row>
      <xdr:rowOff>129539</xdr:rowOff>
    </xdr:to>
    <xdr:sp macro="" textlink="">
      <xdr:nvSpPr>
        <xdr:cNvPr id="294" name="フローチャート: 判断 293"/>
        <xdr:cNvSpPr/>
      </xdr:nvSpPr>
      <xdr:spPr>
        <a:xfrm>
          <a:off x="3746500" y="14086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1270</xdr:rowOff>
    </xdr:from>
    <xdr:to>
      <xdr:col>15</xdr:col>
      <xdr:colOff>101600</xdr:colOff>
      <xdr:row>82</xdr:row>
      <xdr:rowOff>102870</xdr:rowOff>
    </xdr:to>
    <xdr:sp macro="" textlink="">
      <xdr:nvSpPr>
        <xdr:cNvPr id="295" name="フローチャート: 判断 294"/>
        <xdr:cNvSpPr/>
      </xdr:nvSpPr>
      <xdr:spPr>
        <a:xfrm>
          <a:off x="2857500" y="1406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162561</xdr:rowOff>
    </xdr:from>
    <xdr:to>
      <xdr:col>10</xdr:col>
      <xdr:colOff>165100</xdr:colOff>
      <xdr:row>82</xdr:row>
      <xdr:rowOff>92711</xdr:rowOff>
    </xdr:to>
    <xdr:sp macro="" textlink="">
      <xdr:nvSpPr>
        <xdr:cNvPr id="296" name="フローチャート: 判断 295"/>
        <xdr:cNvSpPr/>
      </xdr:nvSpPr>
      <xdr:spPr>
        <a:xfrm>
          <a:off x="1968500" y="1405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132080</xdr:rowOff>
    </xdr:from>
    <xdr:to>
      <xdr:col>6</xdr:col>
      <xdr:colOff>38100</xdr:colOff>
      <xdr:row>82</xdr:row>
      <xdr:rowOff>62230</xdr:rowOff>
    </xdr:to>
    <xdr:sp macro="" textlink="">
      <xdr:nvSpPr>
        <xdr:cNvPr id="297" name="フローチャート: 判断 296"/>
        <xdr:cNvSpPr/>
      </xdr:nvSpPr>
      <xdr:spPr>
        <a:xfrm>
          <a:off x="10795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81</xdr:row>
      <xdr:rowOff>82550</xdr:rowOff>
    </xdr:from>
    <xdr:to>
      <xdr:col>6</xdr:col>
      <xdr:colOff>38100</xdr:colOff>
      <xdr:row>82</xdr:row>
      <xdr:rowOff>12700</xdr:rowOff>
    </xdr:to>
    <xdr:sp macro="" textlink="">
      <xdr:nvSpPr>
        <xdr:cNvPr id="303" name="楕円 302"/>
        <xdr:cNvSpPr/>
      </xdr:nvSpPr>
      <xdr:spPr>
        <a:xfrm>
          <a:off x="1079500" y="1397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80</xdr:row>
      <xdr:rowOff>146066</xdr:rowOff>
    </xdr:from>
    <xdr:ext cx="405111" cy="259045"/>
    <xdr:sp macro="" textlink="">
      <xdr:nvSpPr>
        <xdr:cNvPr id="304" name="n_1aveValue【福祉施設】&#10;有形固定資産減価償却率"/>
        <xdr:cNvSpPr txBox="1"/>
      </xdr:nvSpPr>
      <xdr:spPr>
        <a:xfrm>
          <a:off x="3582044" y="13862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119397</xdr:rowOff>
    </xdr:from>
    <xdr:ext cx="405111" cy="259045"/>
    <xdr:sp macro="" textlink="">
      <xdr:nvSpPr>
        <xdr:cNvPr id="305" name="n_2aveValue【福祉施設】&#10;有形固定資産減価償却率"/>
        <xdr:cNvSpPr txBox="1"/>
      </xdr:nvSpPr>
      <xdr:spPr>
        <a:xfrm>
          <a:off x="2705744" y="13835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109238</xdr:rowOff>
    </xdr:from>
    <xdr:ext cx="405111" cy="259045"/>
    <xdr:sp macro="" textlink="">
      <xdr:nvSpPr>
        <xdr:cNvPr id="306" name="n_3aveValue【福祉施設】&#10;有形固定資産減価償却率"/>
        <xdr:cNvSpPr txBox="1"/>
      </xdr:nvSpPr>
      <xdr:spPr>
        <a:xfrm>
          <a:off x="1816744" y="13825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53357</xdr:rowOff>
    </xdr:from>
    <xdr:ext cx="405111" cy="259045"/>
    <xdr:sp macro="" textlink="">
      <xdr:nvSpPr>
        <xdr:cNvPr id="307" name="n_4aveValue【福祉施設】&#10;有形固定資産減価償却率"/>
        <xdr:cNvSpPr txBox="1"/>
      </xdr:nvSpPr>
      <xdr:spPr>
        <a:xfrm>
          <a:off x="927744" y="1411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29227</xdr:rowOff>
    </xdr:from>
    <xdr:ext cx="405111" cy="259045"/>
    <xdr:sp macro="" textlink="">
      <xdr:nvSpPr>
        <xdr:cNvPr id="308" name="n_4mainValue【福祉施設】&#10;有形固定資産減価償却率"/>
        <xdr:cNvSpPr txBox="1"/>
      </xdr:nvSpPr>
      <xdr:spPr>
        <a:xfrm>
          <a:off x="927744" y="1374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9" name="正方形/長方形 30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0" name="正方形/長方形 30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1" name="正方形/長方形 31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2" name="正方形/長方形 31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3" name="正方形/長方形 31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4" name="正方形/長方形 31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5" name="正方形/長方形 31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6" name="正方形/長方形 31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7" name="テキスト ボックス 31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8" name="直線コネクタ 31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19" name="直線コネクタ 318"/>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20" name="テキスト ボックス 319"/>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1" name="直線コネクタ 320"/>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2" name="テキスト ボックス 321"/>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23" name="直線コネクタ 322"/>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24" name="テキスト ボックス 323"/>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5" name="直線コネクタ 32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6" name="テキスト ボックス 32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7"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152400</xdr:rowOff>
    </xdr:from>
    <xdr:to>
      <xdr:col>54</xdr:col>
      <xdr:colOff>189865</xdr:colOff>
      <xdr:row>85</xdr:row>
      <xdr:rowOff>78105</xdr:rowOff>
    </xdr:to>
    <xdr:cxnSp macro="">
      <xdr:nvCxnSpPr>
        <xdr:cNvPr id="328" name="直線コネクタ 327"/>
        <xdr:cNvCxnSpPr/>
      </xdr:nvCxnSpPr>
      <xdr:spPr>
        <a:xfrm flipV="1">
          <a:off x="10476865" y="13354050"/>
          <a:ext cx="0" cy="1297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81932</xdr:rowOff>
    </xdr:from>
    <xdr:ext cx="469744" cy="259045"/>
    <xdr:sp macro="" textlink="">
      <xdr:nvSpPr>
        <xdr:cNvPr id="329" name="【福祉施設】&#10;一人当たり面積最小値テキスト"/>
        <xdr:cNvSpPr txBox="1"/>
      </xdr:nvSpPr>
      <xdr:spPr>
        <a:xfrm>
          <a:off x="10515600" y="14655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78105</xdr:rowOff>
    </xdr:from>
    <xdr:to>
      <xdr:col>55</xdr:col>
      <xdr:colOff>88900</xdr:colOff>
      <xdr:row>85</xdr:row>
      <xdr:rowOff>78105</xdr:rowOff>
    </xdr:to>
    <xdr:cxnSp macro="">
      <xdr:nvCxnSpPr>
        <xdr:cNvPr id="330" name="直線コネクタ 329"/>
        <xdr:cNvCxnSpPr/>
      </xdr:nvCxnSpPr>
      <xdr:spPr>
        <a:xfrm>
          <a:off x="10388600" y="1465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99077</xdr:rowOff>
    </xdr:from>
    <xdr:ext cx="469744" cy="259045"/>
    <xdr:sp macro="" textlink="">
      <xdr:nvSpPr>
        <xdr:cNvPr id="331" name="【福祉施設】&#10;一人当たり面積最大値テキスト"/>
        <xdr:cNvSpPr txBox="1"/>
      </xdr:nvSpPr>
      <xdr:spPr>
        <a:xfrm>
          <a:off x="10515600" y="1312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152400</xdr:rowOff>
    </xdr:from>
    <xdr:to>
      <xdr:col>55</xdr:col>
      <xdr:colOff>88900</xdr:colOff>
      <xdr:row>77</xdr:row>
      <xdr:rowOff>152400</xdr:rowOff>
    </xdr:to>
    <xdr:cxnSp macro="">
      <xdr:nvCxnSpPr>
        <xdr:cNvPr id="332" name="直線コネクタ 331"/>
        <xdr:cNvCxnSpPr/>
      </xdr:nvCxnSpPr>
      <xdr:spPr>
        <a:xfrm>
          <a:off x="10388600" y="1335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160038</xdr:rowOff>
    </xdr:from>
    <xdr:ext cx="469744" cy="259045"/>
    <xdr:sp macro="" textlink="">
      <xdr:nvSpPr>
        <xdr:cNvPr id="333" name="【福祉施設】&#10;一人当たり面積平均値テキスト"/>
        <xdr:cNvSpPr txBox="1"/>
      </xdr:nvSpPr>
      <xdr:spPr>
        <a:xfrm>
          <a:off x="10515600" y="142189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10161</xdr:rowOff>
    </xdr:from>
    <xdr:to>
      <xdr:col>55</xdr:col>
      <xdr:colOff>50800</xdr:colOff>
      <xdr:row>83</xdr:row>
      <xdr:rowOff>111761</xdr:rowOff>
    </xdr:to>
    <xdr:sp macro="" textlink="">
      <xdr:nvSpPr>
        <xdr:cNvPr id="334" name="フローチャート: 判断 333"/>
        <xdr:cNvSpPr/>
      </xdr:nvSpPr>
      <xdr:spPr>
        <a:xfrm>
          <a:off x="104267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15875</xdr:rowOff>
    </xdr:from>
    <xdr:to>
      <xdr:col>50</xdr:col>
      <xdr:colOff>165100</xdr:colOff>
      <xdr:row>83</xdr:row>
      <xdr:rowOff>117475</xdr:rowOff>
    </xdr:to>
    <xdr:sp macro="" textlink="">
      <xdr:nvSpPr>
        <xdr:cNvPr id="335" name="フローチャート: 判断 334"/>
        <xdr:cNvSpPr/>
      </xdr:nvSpPr>
      <xdr:spPr>
        <a:xfrm>
          <a:off x="9588500" y="1424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4445</xdr:rowOff>
    </xdr:from>
    <xdr:to>
      <xdr:col>46</xdr:col>
      <xdr:colOff>38100</xdr:colOff>
      <xdr:row>83</xdr:row>
      <xdr:rowOff>106045</xdr:rowOff>
    </xdr:to>
    <xdr:sp macro="" textlink="">
      <xdr:nvSpPr>
        <xdr:cNvPr id="336" name="フローチャート: 判断 335"/>
        <xdr:cNvSpPr/>
      </xdr:nvSpPr>
      <xdr:spPr>
        <a:xfrm>
          <a:off x="8699500" y="1423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44450</xdr:rowOff>
    </xdr:from>
    <xdr:to>
      <xdr:col>41</xdr:col>
      <xdr:colOff>101600</xdr:colOff>
      <xdr:row>83</xdr:row>
      <xdr:rowOff>146050</xdr:rowOff>
    </xdr:to>
    <xdr:sp macro="" textlink="">
      <xdr:nvSpPr>
        <xdr:cNvPr id="337" name="フローチャート: 判断 336"/>
        <xdr:cNvSpPr/>
      </xdr:nvSpPr>
      <xdr:spPr>
        <a:xfrm>
          <a:off x="7810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55880</xdr:rowOff>
    </xdr:from>
    <xdr:to>
      <xdr:col>36</xdr:col>
      <xdr:colOff>165100</xdr:colOff>
      <xdr:row>83</xdr:row>
      <xdr:rowOff>157480</xdr:rowOff>
    </xdr:to>
    <xdr:sp macro="" textlink="">
      <xdr:nvSpPr>
        <xdr:cNvPr id="338" name="フローチャート: 判断 337"/>
        <xdr:cNvSpPr/>
      </xdr:nvSpPr>
      <xdr:spPr>
        <a:xfrm>
          <a:off x="6921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9" name="テキスト ボックス 33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0" name="テキスト ボックス 33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1" name="テキスト ボックス 34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2" name="テキスト ボックス 34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3" name="テキスト ボックス 34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84</xdr:row>
      <xdr:rowOff>147320</xdr:rowOff>
    </xdr:from>
    <xdr:to>
      <xdr:col>36</xdr:col>
      <xdr:colOff>165100</xdr:colOff>
      <xdr:row>85</xdr:row>
      <xdr:rowOff>77470</xdr:rowOff>
    </xdr:to>
    <xdr:sp macro="" textlink="">
      <xdr:nvSpPr>
        <xdr:cNvPr id="344" name="楕円 343"/>
        <xdr:cNvSpPr/>
      </xdr:nvSpPr>
      <xdr:spPr>
        <a:xfrm>
          <a:off x="69215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81</xdr:row>
      <xdr:rowOff>134002</xdr:rowOff>
    </xdr:from>
    <xdr:ext cx="469744" cy="259045"/>
    <xdr:sp macro="" textlink="">
      <xdr:nvSpPr>
        <xdr:cNvPr id="345" name="n_1aveValue【福祉施設】&#10;一人当たり面積"/>
        <xdr:cNvSpPr txBox="1"/>
      </xdr:nvSpPr>
      <xdr:spPr>
        <a:xfrm>
          <a:off x="9391727" y="14021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122572</xdr:rowOff>
    </xdr:from>
    <xdr:ext cx="469744" cy="259045"/>
    <xdr:sp macro="" textlink="">
      <xdr:nvSpPr>
        <xdr:cNvPr id="346" name="n_2aveValue【福祉施設】&#10;一人当たり面積"/>
        <xdr:cNvSpPr txBox="1"/>
      </xdr:nvSpPr>
      <xdr:spPr>
        <a:xfrm>
          <a:off x="8515427" y="14010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162577</xdr:rowOff>
    </xdr:from>
    <xdr:ext cx="469744" cy="259045"/>
    <xdr:sp macro="" textlink="">
      <xdr:nvSpPr>
        <xdr:cNvPr id="347" name="n_3aveValue【福祉施設】&#10;一人当たり面積"/>
        <xdr:cNvSpPr txBox="1"/>
      </xdr:nvSpPr>
      <xdr:spPr>
        <a:xfrm>
          <a:off x="7626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2557</xdr:rowOff>
    </xdr:from>
    <xdr:ext cx="469744" cy="259045"/>
    <xdr:sp macro="" textlink="">
      <xdr:nvSpPr>
        <xdr:cNvPr id="348" name="n_4aveValue【福祉施設】&#10;一人当たり面積"/>
        <xdr:cNvSpPr txBox="1"/>
      </xdr:nvSpPr>
      <xdr:spPr>
        <a:xfrm>
          <a:off x="6737427" y="1406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68597</xdr:rowOff>
    </xdr:from>
    <xdr:ext cx="469744" cy="259045"/>
    <xdr:sp macro="" textlink="">
      <xdr:nvSpPr>
        <xdr:cNvPr id="349" name="n_4mainValue【福祉施設】&#10;一人当たり面積"/>
        <xdr:cNvSpPr txBox="1"/>
      </xdr:nvSpPr>
      <xdr:spPr>
        <a:xfrm>
          <a:off x="6737427" y="1464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0" name="正方形/長方形 34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1" name="正方形/長方形 35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2" name="正方形/長方形 35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3" name="正方形/長方形 35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4" name="正方形/長方形 35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5" name="正方形/長方形 35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6" name="正方形/長方形 35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7" name="正方形/長方形 356"/>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58" name="テキスト ボックス 357"/>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59" name="直線コネクタ 358"/>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60" name="テキスト ボックス 359"/>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61" name="直線コネクタ 360"/>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62" name="テキスト ボックス 361"/>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63" name="直線コネクタ 362"/>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64" name="テキスト ボックス 363"/>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65" name="直線コネクタ 364"/>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66" name="テキスト ボックス 365"/>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67" name="直線コネクタ 366"/>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68" name="テキスト ボックス 367"/>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69" name="直線コネクタ 368"/>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70" name="テキスト ボックス 369"/>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71" name="直線コネクタ 370"/>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72" name="テキスト ボックス 371"/>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73" name="直線コネクタ 372"/>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74"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2721</xdr:rowOff>
    </xdr:from>
    <xdr:to>
      <xdr:col>24</xdr:col>
      <xdr:colOff>62865</xdr:colOff>
      <xdr:row>109</xdr:row>
      <xdr:rowOff>35379</xdr:rowOff>
    </xdr:to>
    <xdr:cxnSp macro="">
      <xdr:nvCxnSpPr>
        <xdr:cNvPr id="375" name="直線コネクタ 374"/>
        <xdr:cNvCxnSpPr/>
      </xdr:nvCxnSpPr>
      <xdr:spPr>
        <a:xfrm flipV="1">
          <a:off x="4634865" y="17147721"/>
          <a:ext cx="0" cy="1575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76" name="【市民会館】&#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77" name="直線コネクタ 376"/>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120848</xdr:rowOff>
    </xdr:from>
    <xdr:ext cx="340478" cy="259045"/>
    <xdr:sp macro="" textlink="">
      <xdr:nvSpPr>
        <xdr:cNvPr id="378" name="【市民会館】&#10;有形固定資産減価償却率最大値テキスト"/>
        <xdr:cNvSpPr txBox="1"/>
      </xdr:nvSpPr>
      <xdr:spPr>
        <a:xfrm>
          <a:off x="4673600" y="1692294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2721</xdr:rowOff>
    </xdr:from>
    <xdr:to>
      <xdr:col>24</xdr:col>
      <xdr:colOff>152400</xdr:colOff>
      <xdr:row>100</xdr:row>
      <xdr:rowOff>2721</xdr:rowOff>
    </xdr:to>
    <xdr:cxnSp macro="">
      <xdr:nvCxnSpPr>
        <xdr:cNvPr id="379" name="直線コネクタ 378"/>
        <xdr:cNvCxnSpPr/>
      </xdr:nvCxnSpPr>
      <xdr:spPr>
        <a:xfrm>
          <a:off x="4546600" y="17147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18522</xdr:rowOff>
    </xdr:from>
    <xdr:ext cx="405111" cy="259045"/>
    <xdr:sp macro="" textlink="">
      <xdr:nvSpPr>
        <xdr:cNvPr id="380" name="【市民会館】&#10;有形固定資産減価償却率平均値テキスト"/>
        <xdr:cNvSpPr txBox="1"/>
      </xdr:nvSpPr>
      <xdr:spPr>
        <a:xfrm>
          <a:off x="4673600" y="180207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40095</xdr:rowOff>
    </xdr:from>
    <xdr:to>
      <xdr:col>24</xdr:col>
      <xdr:colOff>114300</xdr:colOff>
      <xdr:row>105</xdr:row>
      <xdr:rowOff>141695</xdr:rowOff>
    </xdr:to>
    <xdr:sp macro="" textlink="">
      <xdr:nvSpPr>
        <xdr:cNvPr id="381" name="フローチャート: 判断 380"/>
        <xdr:cNvSpPr/>
      </xdr:nvSpPr>
      <xdr:spPr>
        <a:xfrm>
          <a:off x="4584700" y="180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15602</xdr:rowOff>
    </xdr:from>
    <xdr:to>
      <xdr:col>20</xdr:col>
      <xdr:colOff>38100</xdr:colOff>
      <xdr:row>105</xdr:row>
      <xdr:rowOff>117202</xdr:rowOff>
    </xdr:to>
    <xdr:sp macro="" textlink="">
      <xdr:nvSpPr>
        <xdr:cNvPr id="382" name="フローチャート: 判断 381"/>
        <xdr:cNvSpPr/>
      </xdr:nvSpPr>
      <xdr:spPr>
        <a:xfrm>
          <a:off x="3746500" y="18017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169092</xdr:rowOff>
    </xdr:from>
    <xdr:to>
      <xdr:col>15</xdr:col>
      <xdr:colOff>101600</xdr:colOff>
      <xdr:row>105</xdr:row>
      <xdr:rowOff>99242</xdr:rowOff>
    </xdr:to>
    <xdr:sp macro="" textlink="">
      <xdr:nvSpPr>
        <xdr:cNvPr id="383" name="フローチャート: 判断 382"/>
        <xdr:cNvSpPr/>
      </xdr:nvSpPr>
      <xdr:spPr>
        <a:xfrm>
          <a:off x="2857500" y="1799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151130</xdr:rowOff>
    </xdr:from>
    <xdr:to>
      <xdr:col>10</xdr:col>
      <xdr:colOff>165100</xdr:colOff>
      <xdr:row>105</xdr:row>
      <xdr:rowOff>81280</xdr:rowOff>
    </xdr:to>
    <xdr:sp macro="" textlink="">
      <xdr:nvSpPr>
        <xdr:cNvPr id="384" name="フローチャート: 判断 383"/>
        <xdr:cNvSpPr/>
      </xdr:nvSpPr>
      <xdr:spPr>
        <a:xfrm>
          <a:off x="19685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160927</xdr:rowOff>
    </xdr:from>
    <xdr:to>
      <xdr:col>6</xdr:col>
      <xdr:colOff>38100</xdr:colOff>
      <xdr:row>105</xdr:row>
      <xdr:rowOff>91077</xdr:rowOff>
    </xdr:to>
    <xdr:sp macro="" textlink="">
      <xdr:nvSpPr>
        <xdr:cNvPr id="385" name="フローチャート: 判断 384"/>
        <xdr:cNvSpPr/>
      </xdr:nvSpPr>
      <xdr:spPr>
        <a:xfrm>
          <a:off x="1079500" y="1799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86" name="テキスト ボックス 385"/>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87" name="テキスト ボックス 386"/>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88" name="テキスト ボックス 387"/>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89" name="テキスト ボックス 388"/>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90" name="テキスト ボックス 389"/>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141332</xdr:rowOff>
    </xdr:from>
    <xdr:to>
      <xdr:col>24</xdr:col>
      <xdr:colOff>114300</xdr:colOff>
      <xdr:row>105</xdr:row>
      <xdr:rowOff>71482</xdr:rowOff>
    </xdr:to>
    <xdr:sp macro="" textlink="">
      <xdr:nvSpPr>
        <xdr:cNvPr id="391" name="楕円 390"/>
        <xdr:cNvSpPr/>
      </xdr:nvSpPr>
      <xdr:spPr>
        <a:xfrm>
          <a:off x="4584700" y="17972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164209</xdr:rowOff>
    </xdr:from>
    <xdr:ext cx="405111" cy="259045"/>
    <xdr:sp macro="" textlink="">
      <xdr:nvSpPr>
        <xdr:cNvPr id="392" name="【市民会館】&#10;有形固定資産減価償却率該当値テキスト"/>
        <xdr:cNvSpPr txBox="1"/>
      </xdr:nvSpPr>
      <xdr:spPr>
        <a:xfrm>
          <a:off x="4673600" y="17823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128270</xdr:rowOff>
    </xdr:from>
    <xdr:to>
      <xdr:col>20</xdr:col>
      <xdr:colOff>38100</xdr:colOff>
      <xdr:row>105</xdr:row>
      <xdr:rowOff>58420</xdr:rowOff>
    </xdr:to>
    <xdr:sp macro="" textlink="">
      <xdr:nvSpPr>
        <xdr:cNvPr id="393" name="楕円 392"/>
        <xdr:cNvSpPr/>
      </xdr:nvSpPr>
      <xdr:spPr>
        <a:xfrm>
          <a:off x="3746500" y="1795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7620</xdr:rowOff>
    </xdr:from>
    <xdr:to>
      <xdr:col>24</xdr:col>
      <xdr:colOff>63500</xdr:colOff>
      <xdr:row>105</xdr:row>
      <xdr:rowOff>20682</xdr:rowOff>
    </xdr:to>
    <xdr:cxnSp macro="">
      <xdr:nvCxnSpPr>
        <xdr:cNvPr id="394" name="直線コネクタ 393"/>
        <xdr:cNvCxnSpPr/>
      </xdr:nvCxnSpPr>
      <xdr:spPr>
        <a:xfrm>
          <a:off x="3797300" y="18009870"/>
          <a:ext cx="8382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97245</xdr:rowOff>
    </xdr:from>
    <xdr:to>
      <xdr:col>15</xdr:col>
      <xdr:colOff>101600</xdr:colOff>
      <xdr:row>105</xdr:row>
      <xdr:rowOff>27395</xdr:rowOff>
    </xdr:to>
    <xdr:sp macro="" textlink="">
      <xdr:nvSpPr>
        <xdr:cNvPr id="395" name="楕円 394"/>
        <xdr:cNvSpPr/>
      </xdr:nvSpPr>
      <xdr:spPr>
        <a:xfrm>
          <a:off x="2857500" y="1792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148045</xdr:rowOff>
    </xdr:from>
    <xdr:to>
      <xdr:col>19</xdr:col>
      <xdr:colOff>177800</xdr:colOff>
      <xdr:row>105</xdr:row>
      <xdr:rowOff>7620</xdr:rowOff>
    </xdr:to>
    <xdr:cxnSp macro="">
      <xdr:nvCxnSpPr>
        <xdr:cNvPr id="396" name="直線コネクタ 395"/>
        <xdr:cNvCxnSpPr/>
      </xdr:nvCxnSpPr>
      <xdr:spPr>
        <a:xfrm>
          <a:off x="2908300" y="17978845"/>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76019</xdr:rowOff>
    </xdr:from>
    <xdr:to>
      <xdr:col>10</xdr:col>
      <xdr:colOff>165100</xdr:colOff>
      <xdr:row>105</xdr:row>
      <xdr:rowOff>6169</xdr:rowOff>
    </xdr:to>
    <xdr:sp macro="" textlink="">
      <xdr:nvSpPr>
        <xdr:cNvPr id="397" name="楕円 396"/>
        <xdr:cNvSpPr/>
      </xdr:nvSpPr>
      <xdr:spPr>
        <a:xfrm>
          <a:off x="1968500" y="1790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126819</xdr:rowOff>
    </xdr:from>
    <xdr:to>
      <xdr:col>15</xdr:col>
      <xdr:colOff>50800</xdr:colOff>
      <xdr:row>104</xdr:row>
      <xdr:rowOff>148045</xdr:rowOff>
    </xdr:to>
    <xdr:cxnSp macro="">
      <xdr:nvCxnSpPr>
        <xdr:cNvPr id="398" name="直線コネクタ 397"/>
        <xdr:cNvCxnSpPr/>
      </xdr:nvCxnSpPr>
      <xdr:spPr>
        <a:xfrm>
          <a:off x="2019300" y="17957619"/>
          <a:ext cx="8890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46627</xdr:rowOff>
    </xdr:from>
    <xdr:to>
      <xdr:col>6</xdr:col>
      <xdr:colOff>38100</xdr:colOff>
      <xdr:row>104</xdr:row>
      <xdr:rowOff>148227</xdr:rowOff>
    </xdr:to>
    <xdr:sp macro="" textlink="">
      <xdr:nvSpPr>
        <xdr:cNvPr id="399" name="楕円 398"/>
        <xdr:cNvSpPr/>
      </xdr:nvSpPr>
      <xdr:spPr>
        <a:xfrm>
          <a:off x="1079500" y="1787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97427</xdr:rowOff>
    </xdr:from>
    <xdr:to>
      <xdr:col>10</xdr:col>
      <xdr:colOff>114300</xdr:colOff>
      <xdr:row>104</xdr:row>
      <xdr:rowOff>126819</xdr:rowOff>
    </xdr:to>
    <xdr:cxnSp macro="">
      <xdr:nvCxnSpPr>
        <xdr:cNvPr id="400" name="直線コネクタ 399"/>
        <xdr:cNvCxnSpPr/>
      </xdr:nvCxnSpPr>
      <xdr:spPr>
        <a:xfrm>
          <a:off x="1130300" y="17928227"/>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108329</xdr:rowOff>
    </xdr:from>
    <xdr:ext cx="405111" cy="259045"/>
    <xdr:sp macro="" textlink="">
      <xdr:nvSpPr>
        <xdr:cNvPr id="401" name="n_1aveValue【市民会館】&#10;有形固定資産減価償却率"/>
        <xdr:cNvSpPr txBox="1"/>
      </xdr:nvSpPr>
      <xdr:spPr>
        <a:xfrm>
          <a:off x="3582044" y="18110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90369</xdr:rowOff>
    </xdr:from>
    <xdr:ext cx="405111" cy="259045"/>
    <xdr:sp macro="" textlink="">
      <xdr:nvSpPr>
        <xdr:cNvPr id="402" name="n_2aveValue【市民会館】&#10;有形固定資産減価償却率"/>
        <xdr:cNvSpPr txBox="1"/>
      </xdr:nvSpPr>
      <xdr:spPr>
        <a:xfrm>
          <a:off x="2705744" y="18092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72407</xdr:rowOff>
    </xdr:from>
    <xdr:ext cx="405111" cy="259045"/>
    <xdr:sp macro="" textlink="">
      <xdr:nvSpPr>
        <xdr:cNvPr id="403" name="n_3aveValue【市民会館】&#10;有形固定資産減価償却率"/>
        <xdr:cNvSpPr txBox="1"/>
      </xdr:nvSpPr>
      <xdr:spPr>
        <a:xfrm>
          <a:off x="1816744" y="1807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82204</xdr:rowOff>
    </xdr:from>
    <xdr:ext cx="405111" cy="259045"/>
    <xdr:sp macro="" textlink="">
      <xdr:nvSpPr>
        <xdr:cNvPr id="404" name="n_4aveValue【市民会館】&#10;有形固定資産減価償却率"/>
        <xdr:cNvSpPr txBox="1"/>
      </xdr:nvSpPr>
      <xdr:spPr>
        <a:xfrm>
          <a:off x="927744" y="1808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74947</xdr:rowOff>
    </xdr:from>
    <xdr:ext cx="405111" cy="259045"/>
    <xdr:sp macro="" textlink="">
      <xdr:nvSpPr>
        <xdr:cNvPr id="405" name="n_1mainValue【市民会館】&#10;有形固定資産減価償却率"/>
        <xdr:cNvSpPr txBox="1"/>
      </xdr:nvSpPr>
      <xdr:spPr>
        <a:xfrm>
          <a:off x="3582044" y="1773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43922</xdr:rowOff>
    </xdr:from>
    <xdr:ext cx="405111" cy="259045"/>
    <xdr:sp macro="" textlink="">
      <xdr:nvSpPr>
        <xdr:cNvPr id="406" name="n_2mainValue【市民会館】&#10;有形固定資産減価償却率"/>
        <xdr:cNvSpPr txBox="1"/>
      </xdr:nvSpPr>
      <xdr:spPr>
        <a:xfrm>
          <a:off x="2705744" y="1770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22696</xdr:rowOff>
    </xdr:from>
    <xdr:ext cx="405111" cy="259045"/>
    <xdr:sp macro="" textlink="">
      <xdr:nvSpPr>
        <xdr:cNvPr id="407" name="n_3mainValue【市民会館】&#10;有形固定資産減価償却率"/>
        <xdr:cNvSpPr txBox="1"/>
      </xdr:nvSpPr>
      <xdr:spPr>
        <a:xfrm>
          <a:off x="1816744" y="1768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164754</xdr:rowOff>
    </xdr:from>
    <xdr:ext cx="405111" cy="259045"/>
    <xdr:sp macro="" textlink="">
      <xdr:nvSpPr>
        <xdr:cNvPr id="408" name="n_4mainValue【市民会館】&#10;有形固定資産減価償却率"/>
        <xdr:cNvSpPr txBox="1"/>
      </xdr:nvSpPr>
      <xdr:spPr>
        <a:xfrm>
          <a:off x="927744" y="1765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09" name="正方形/長方形 40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0" name="正方形/長方形 40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11" name="正方形/長方形 41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12" name="正方形/長方形 41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13" name="正方形/長方形 41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14" name="正方形/長方形 41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15" name="正方形/長方形 41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16" name="正方形/長方形 415"/>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17" name="テキスト ボックス 416"/>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18" name="直線コネクタ 417"/>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19" name="直線コネクタ 418"/>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20" name="テキスト ボックス 419"/>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21" name="直線コネクタ 420"/>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22" name="テキスト ボックス 421"/>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23" name="直線コネクタ 422"/>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24" name="テキスト ボックス 423"/>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25" name="直線コネクタ 424"/>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26" name="テキスト ボックス 425"/>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27" name="直線コネクタ 426"/>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28" name="テキスト ボックス 427"/>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29"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69342</xdr:rowOff>
    </xdr:from>
    <xdr:to>
      <xdr:col>54</xdr:col>
      <xdr:colOff>189865</xdr:colOff>
      <xdr:row>108</xdr:row>
      <xdr:rowOff>53339</xdr:rowOff>
    </xdr:to>
    <xdr:cxnSp macro="">
      <xdr:nvCxnSpPr>
        <xdr:cNvPr id="430" name="直線コネクタ 429"/>
        <xdr:cNvCxnSpPr/>
      </xdr:nvCxnSpPr>
      <xdr:spPr>
        <a:xfrm flipV="1">
          <a:off x="10476865" y="17385792"/>
          <a:ext cx="0" cy="1184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431" name="【市民会館】&#10;一人当たり面積最小値テキスト"/>
        <xdr:cNvSpPr txBox="1"/>
      </xdr:nvSpPr>
      <xdr:spPr>
        <a:xfrm>
          <a:off x="105156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432" name="直線コネクタ 431"/>
        <xdr:cNvCxnSpPr/>
      </xdr:nvCxnSpPr>
      <xdr:spPr>
        <a:xfrm>
          <a:off x="10388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16019</xdr:rowOff>
    </xdr:from>
    <xdr:ext cx="469744" cy="259045"/>
    <xdr:sp macro="" textlink="">
      <xdr:nvSpPr>
        <xdr:cNvPr id="433" name="【市民会館】&#10;一人当たり面積最大値テキスト"/>
        <xdr:cNvSpPr txBox="1"/>
      </xdr:nvSpPr>
      <xdr:spPr>
        <a:xfrm>
          <a:off x="10515600" y="17161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69342</xdr:rowOff>
    </xdr:from>
    <xdr:to>
      <xdr:col>55</xdr:col>
      <xdr:colOff>88900</xdr:colOff>
      <xdr:row>101</xdr:row>
      <xdr:rowOff>69342</xdr:rowOff>
    </xdr:to>
    <xdr:cxnSp macro="">
      <xdr:nvCxnSpPr>
        <xdr:cNvPr id="434" name="直線コネクタ 433"/>
        <xdr:cNvCxnSpPr/>
      </xdr:nvCxnSpPr>
      <xdr:spPr>
        <a:xfrm>
          <a:off x="10388600" y="17385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119142</xdr:rowOff>
    </xdr:from>
    <xdr:ext cx="469744" cy="259045"/>
    <xdr:sp macro="" textlink="">
      <xdr:nvSpPr>
        <xdr:cNvPr id="435" name="【市民会館】&#10;一人当たり面積平均値テキスト"/>
        <xdr:cNvSpPr txBox="1"/>
      </xdr:nvSpPr>
      <xdr:spPr>
        <a:xfrm>
          <a:off x="10515600" y="181213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96265</xdr:rowOff>
    </xdr:from>
    <xdr:to>
      <xdr:col>55</xdr:col>
      <xdr:colOff>50800</xdr:colOff>
      <xdr:row>107</xdr:row>
      <xdr:rowOff>26415</xdr:rowOff>
    </xdr:to>
    <xdr:sp macro="" textlink="">
      <xdr:nvSpPr>
        <xdr:cNvPr id="436" name="フローチャート: 判断 435"/>
        <xdr:cNvSpPr/>
      </xdr:nvSpPr>
      <xdr:spPr>
        <a:xfrm>
          <a:off x="10426700" y="1826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103124</xdr:rowOff>
    </xdr:from>
    <xdr:to>
      <xdr:col>50</xdr:col>
      <xdr:colOff>165100</xdr:colOff>
      <xdr:row>107</xdr:row>
      <xdr:rowOff>33274</xdr:rowOff>
    </xdr:to>
    <xdr:sp macro="" textlink="">
      <xdr:nvSpPr>
        <xdr:cNvPr id="437" name="フローチャート: 判断 436"/>
        <xdr:cNvSpPr/>
      </xdr:nvSpPr>
      <xdr:spPr>
        <a:xfrm>
          <a:off x="9588500" y="1827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100837</xdr:rowOff>
    </xdr:from>
    <xdr:to>
      <xdr:col>46</xdr:col>
      <xdr:colOff>38100</xdr:colOff>
      <xdr:row>107</xdr:row>
      <xdr:rowOff>30987</xdr:rowOff>
    </xdr:to>
    <xdr:sp macro="" textlink="">
      <xdr:nvSpPr>
        <xdr:cNvPr id="438" name="フローチャート: 判断 437"/>
        <xdr:cNvSpPr/>
      </xdr:nvSpPr>
      <xdr:spPr>
        <a:xfrm>
          <a:off x="8699500" y="1827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93980</xdr:rowOff>
    </xdr:from>
    <xdr:to>
      <xdr:col>41</xdr:col>
      <xdr:colOff>101600</xdr:colOff>
      <xdr:row>107</xdr:row>
      <xdr:rowOff>24130</xdr:rowOff>
    </xdr:to>
    <xdr:sp macro="" textlink="">
      <xdr:nvSpPr>
        <xdr:cNvPr id="439" name="フローチャート: 判断 438"/>
        <xdr:cNvSpPr/>
      </xdr:nvSpPr>
      <xdr:spPr>
        <a:xfrm>
          <a:off x="7810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98552</xdr:rowOff>
    </xdr:from>
    <xdr:to>
      <xdr:col>36</xdr:col>
      <xdr:colOff>165100</xdr:colOff>
      <xdr:row>107</xdr:row>
      <xdr:rowOff>28702</xdr:rowOff>
    </xdr:to>
    <xdr:sp macro="" textlink="">
      <xdr:nvSpPr>
        <xdr:cNvPr id="440" name="フローチャート: 判断 439"/>
        <xdr:cNvSpPr/>
      </xdr:nvSpPr>
      <xdr:spPr>
        <a:xfrm>
          <a:off x="6921500" y="1827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41" name="テキスト ボックス 440"/>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42" name="テキスト ボックス 441"/>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43" name="テキスト ボックス 442"/>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44" name="テキスト ボックス 443"/>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45" name="テキスト ボックス 444"/>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125985</xdr:rowOff>
    </xdr:from>
    <xdr:to>
      <xdr:col>55</xdr:col>
      <xdr:colOff>50800</xdr:colOff>
      <xdr:row>107</xdr:row>
      <xdr:rowOff>56135</xdr:rowOff>
    </xdr:to>
    <xdr:sp macro="" textlink="">
      <xdr:nvSpPr>
        <xdr:cNvPr id="446" name="楕円 445"/>
        <xdr:cNvSpPr/>
      </xdr:nvSpPr>
      <xdr:spPr>
        <a:xfrm>
          <a:off x="10426700" y="1829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104412</xdr:rowOff>
    </xdr:from>
    <xdr:ext cx="469744" cy="259045"/>
    <xdr:sp macro="" textlink="">
      <xdr:nvSpPr>
        <xdr:cNvPr id="447" name="【市民会館】&#10;一人当たり面積該当値テキスト"/>
        <xdr:cNvSpPr txBox="1"/>
      </xdr:nvSpPr>
      <xdr:spPr>
        <a:xfrm>
          <a:off x="10515600" y="18278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125985</xdr:rowOff>
    </xdr:from>
    <xdr:to>
      <xdr:col>50</xdr:col>
      <xdr:colOff>165100</xdr:colOff>
      <xdr:row>107</xdr:row>
      <xdr:rowOff>56135</xdr:rowOff>
    </xdr:to>
    <xdr:sp macro="" textlink="">
      <xdr:nvSpPr>
        <xdr:cNvPr id="448" name="楕円 447"/>
        <xdr:cNvSpPr/>
      </xdr:nvSpPr>
      <xdr:spPr>
        <a:xfrm>
          <a:off x="9588500" y="1829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5335</xdr:rowOff>
    </xdr:from>
    <xdr:to>
      <xdr:col>55</xdr:col>
      <xdr:colOff>0</xdr:colOff>
      <xdr:row>107</xdr:row>
      <xdr:rowOff>5335</xdr:rowOff>
    </xdr:to>
    <xdr:cxnSp macro="">
      <xdr:nvCxnSpPr>
        <xdr:cNvPr id="449" name="直線コネクタ 448"/>
        <xdr:cNvCxnSpPr/>
      </xdr:nvCxnSpPr>
      <xdr:spPr>
        <a:xfrm>
          <a:off x="9639300" y="183504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123698</xdr:rowOff>
    </xdr:from>
    <xdr:to>
      <xdr:col>46</xdr:col>
      <xdr:colOff>38100</xdr:colOff>
      <xdr:row>107</xdr:row>
      <xdr:rowOff>53848</xdr:rowOff>
    </xdr:to>
    <xdr:sp macro="" textlink="">
      <xdr:nvSpPr>
        <xdr:cNvPr id="450" name="楕円 449"/>
        <xdr:cNvSpPr/>
      </xdr:nvSpPr>
      <xdr:spPr>
        <a:xfrm>
          <a:off x="8699500" y="1829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3048</xdr:rowOff>
    </xdr:from>
    <xdr:to>
      <xdr:col>50</xdr:col>
      <xdr:colOff>114300</xdr:colOff>
      <xdr:row>107</xdr:row>
      <xdr:rowOff>5335</xdr:rowOff>
    </xdr:to>
    <xdr:cxnSp macro="">
      <xdr:nvCxnSpPr>
        <xdr:cNvPr id="451" name="直線コネクタ 450"/>
        <xdr:cNvCxnSpPr/>
      </xdr:nvCxnSpPr>
      <xdr:spPr>
        <a:xfrm>
          <a:off x="8750300" y="18348198"/>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123698</xdr:rowOff>
    </xdr:from>
    <xdr:to>
      <xdr:col>41</xdr:col>
      <xdr:colOff>101600</xdr:colOff>
      <xdr:row>107</xdr:row>
      <xdr:rowOff>53848</xdr:rowOff>
    </xdr:to>
    <xdr:sp macro="" textlink="">
      <xdr:nvSpPr>
        <xdr:cNvPr id="452" name="楕円 451"/>
        <xdr:cNvSpPr/>
      </xdr:nvSpPr>
      <xdr:spPr>
        <a:xfrm>
          <a:off x="7810500" y="1829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3048</xdr:rowOff>
    </xdr:from>
    <xdr:to>
      <xdr:col>45</xdr:col>
      <xdr:colOff>177800</xdr:colOff>
      <xdr:row>107</xdr:row>
      <xdr:rowOff>3048</xdr:rowOff>
    </xdr:to>
    <xdr:cxnSp macro="">
      <xdr:nvCxnSpPr>
        <xdr:cNvPr id="453" name="直線コネクタ 452"/>
        <xdr:cNvCxnSpPr/>
      </xdr:nvCxnSpPr>
      <xdr:spPr>
        <a:xfrm>
          <a:off x="7861300" y="1834819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123698</xdr:rowOff>
    </xdr:from>
    <xdr:to>
      <xdr:col>36</xdr:col>
      <xdr:colOff>165100</xdr:colOff>
      <xdr:row>107</xdr:row>
      <xdr:rowOff>53848</xdr:rowOff>
    </xdr:to>
    <xdr:sp macro="" textlink="">
      <xdr:nvSpPr>
        <xdr:cNvPr id="454" name="楕円 453"/>
        <xdr:cNvSpPr/>
      </xdr:nvSpPr>
      <xdr:spPr>
        <a:xfrm>
          <a:off x="6921500" y="1829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3048</xdr:rowOff>
    </xdr:from>
    <xdr:to>
      <xdr:col>41</xdr:col>
      <xdr:colOff>50800</xdr:colOff>
      <xdr:row>107</xdr:row>
      <xdr:rowOff>3048</xdr:rowOff>
    </xdr:to>
    <xdr:cxnSp macro="">
      <xdr:nvCxnSpPr>
        <xdr:cNvPr id="455" name="直線コネクタ 454"/>
        <xdr:cNvCxnSpPr/>
      </xdr:nvCxnSpPr>
      <xdr:spPr>
        <a:xfrm>
          <a:off x="6972300" y="1834819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49801</xdr:rowOff>
    </xdr:from>
    <xdr:ext cx="469744" cy="259045"/>
    <xdr:sp macro="" textlink="">
      <xdr:nvSpPr>
        <xdr:cNvPr id="456" name="n_1aveValue【市民会館】&#10;一人当たり面積"/>
        <xdr:cNvSpPr txBox="1"/>
      </xdr:nvSpPr>
      <xdr:spPr>
        <a:xfrm>
          <a:off x="9391727" y="1805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47514</xdr:rowOff>
    </xdr:from>
    <xdr:ext cx="469744" cy="259045"/>
    <xdr:sp macro="" textlink="">
      <xdr:nvSpPr>
        <xdr:cNvPr id="457" name="n_2aveValue【市民会館】&#10;一人当たり面積"/>
        <xdr:cNvSpPr txBox="1"/>
      </xdr:nvSpPr>
      <xdr:spPr>
        <a:xfrm>
          <a:off x="8515427" y="18049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40657</xdr:rowOff>
    </xdr:from>
    <xdr:ext cx="469744" cy="259045"/>
    <xdr:sp macro="" textlink="">
      <xdr:nvSpPr>
        <xdr:cNvPr id="458" name="n_3aveValue【市民会館】&#10;一人当たり面積"/>
        <xdr:cNvSpPr txBox="1"/>
      </xdr:nvSpPr>
      <xdr:spPr>
        <a:xfrm>
          <a:off x="7626427" y="1804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45229</xdr:rowOff>
    </xdr:from>
    <xdr:ext cx="469744" cy="259045"/>
    <xdr:sp macro="" textlink="">
      <xdr:nvSpPr>
        <xdr:cNvPr id="459" name="n_4aveValue【市民会館】&#10;一人当たり面積"/>
        <xdr:cNvSpPr txBox="1"/>
      </xdr:nvSpPr>
      <xdr:spPr>
        <a:xfrm>
          <a:off x="6737427" y="1804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47262</xdr:rowOff>
    </xdr:from>
    <xdr:ext cx="469744" cy="259045"/>
    <xdr:sp macro="" textlink="">
      <xdr:nvSpPr>
        <xdr:cNvPr id="460" name="n_1mainValue【市民会館】&#10;一人当たり面積"/>
        <xdr:cNvSpPr txBox="1"/>
      </xdr:nvSpPr>
      <xdr:spPr>
        <a:xfrm>
          <a:off x="9391727" y="18392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44975</xdr:rowOff>
    </xdr:from>
    <xdr:ext cx="469744" cy="259045"/>
    <xdr:sp macro="" textlink="">
      <xdr:nvSpPr>
        <xdr:cNvPr id="461" name="n_2mainValue【市民会館】&#10;一人当たり面積"/>
        <xdr:cNvSpPr txBox="1"/>
      </xdr:nvSpPr>
      <xdr:spPr>
        <a:xfrm>
          <a:off x="8515427" y="18390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44975</xdr:rowOff>
    </xdr:from>
    <xdr:ext cx="469744" cy="259045"/>
    <xdr:sp macro="" textlink="">
      <xdr:nvSpPr>
        <xdr:cNvPr id="462" name="n_3mainValue【市民会館】&#10;一人当たり面積"/>
        <xdr:cNvSpPr txBox="1"/>
      </xdr:nvSpPr>
      <xdr:spPr>
        <a:xfrm>
          <a:off x="7626427" y="18390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44975</xdr:rowOff>
    </xdr:from>
    <xdr:ext cx="469744" cy="259045"/>
    <xdr:sp macro="" textlink="">
      <xdr:nvSpPr>
        <xdr:cNvPr id="463" name="n_4mainValue【市民会館】&#10;一人当たり面積"/>
        <xdr:cNvSpPr txBox="1"/>
      </xdr:nvSpPr>
      <xdr:spPr>
        <a:xfrm>
          <a:off x="6737427" y="18390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64" name="正方形/長方形 46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65" name="正方形/長方形 46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66" name="正方形/長方形 46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67" name="正方形/長方形 46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68" name="正方形/長方形 46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69" name="正方形/長方形 46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70" name="正方形/長方形 46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1" name="正方形/長方形 47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72" name="テキスト ボックス 47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73" name="直線コネクタ 47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74" name="テキスト ボックス 473"/>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75" name="直線コネクタ 474"/>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76" name="テキスト ボックス 475"/>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77" name="直線コネクタ 476"/>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78" name="テキスト ボックス 477"/>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79" name="直線コネクタ 478"/>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80" name="テキスト ボックス 479"/>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81" name="直線コネクタ 480"/>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82" name="テキスト ボックス 481"/>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83" name="直線コネクタ 482"/>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84" name="テキスト ボックス 483"/>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85" name="直線コネクタ 48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86" name="テキスト ボックス 485"/>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87"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xdr:rowOff>
    </xdr:from>
    <xdr:to>
      <xdr:col>85</xdr:col>
      <xdr:colOff>126364</xdr:colOff>
      <xdr:row>41</xdr:row>
      <xdr:rowOff>139065</xdr:rowOff>
    </xdr:to>
    <xdr:cxnSp macro="">
      <xdr:nvCxnSpPr>
        <xdr:cNvPr id="488" name="直線コネクタ 487"/>
        <xdr:cNvCxnSpPr/>
      </xdr:nvCxnSpPr>
      <xdr:spPr>
        <a:xfrm flipV="1">
          <a:off x="16318864" y="5663565"/>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142892</xdr:rowOff>
    </xdr:from>
    <xdr:ext cx="405111" cy="259045"/>
    <xdr:sp macro="" textlink="">
      <xdr:nvSpPr>
        <xdr:cNvPr id="489" name="【一般廃棄物処理施設】&#10;有形固定資産減価償却率最小値テキスト"/>
        <xdr:cNvSpPr txBox="1"/>
      </xdr:nvSpPr>
      <xdr:spPr>
        <a:xfrm>
          <a:off x="16357600" y="717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139065</xdr:rowOff>
    </xdr:from>
    <xdr:to>
      <xdr:col>86</xdr:col>
      <xdr:colOff>25400</xdr:colOff>
      <xdr:row>41</xdr:row>
      <xdr:rowOff>139065</xdr:rowOff>
    </xdr:to>
    <xdr:cxnSp macro="">
      <xdr:nvCxnSpPr>
        <xdr:cNvPr id="490" name="直線コネクタ 489"/>
        <xdr:cNvCxnSpPr/>
      </xdr:nvCxnSpPr>
      <xdr:spPr>
        <a:xfrm>
          <a:off x="16230600" y="7168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123842</xdr:rowOff>
    </xdr:from>
    <xdr:ext cx="405111" cy="259045"/>
    <xdr:sp macro="" textlink="">
      <xdr:nvSpPr>
        <xdr:cNvPr id="491" name="【一般廃棄物処理施設】&#10;有形固定資産減価償却率最大値テキスト"/>
        <xdr:cNvSpPr txBox="1"/>
      </xdr:nvSpPr>
      <xdr:spPr>
        <a:xfrm>
          <a:off x="16357600" y="5438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xdr:rowOff>
    </xdr:from>
    <xdr:to>
      <xdr:col>86</xdr:col>
      <xdr:colOff>25400</xdr:colOff>
      <xdr:row>33</xdr:row>
      <xdr:rowOff>5715</xdr:rowOff>
    </xdr:to>
    <xdr:cxnSp macro="">
      <xdr:nvCxnSpPr>
        <xdr:cNvPr id="492" name="直線コネクタ 491"/>
        <xdr:cNvCxnSpPr/>
      </xdr:nvCxnSpPr>
      <xdr:spPr>
        <a:xfrm>
          <a:off x="16230600" y="5663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48277</xdr:rowOff>
    </xdr:from>
    <xdr:ext cx="405111" cy="259045"/>
    <xdr:sp macro="" textlink="">
      <xdr:nvSpPr>
        <xdr:cNvPr id="493" name="【一般廃棄物処理施設】&#10;有形固定資産減価償却率平均値テキスト"/>
        <xdr:cNvSpPr txBox="1"/>
      </xdr:nvSpPr>
      <xdr:spPr>
        <a:xfrm>
          <a:off x="16357600" y="6391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25400</xdr:rowOff>
    </xdr:from>
    <xdr:to>
      <xdr:col>85</xdr:col>
      <xdr:colOff>177800</xdr:colOff>
      <xdr:row>38</xdr:row>
      <xdr:rowOff>127000</xdr:rowOff>
    </xdr:to>
    <xdr:sp macro="" textlink="">
      <xdr:nvSpPr>
        <xdr:cNvPr id="494" name="フローチャート: 判断 493"/>
        <xdr:cNvSpPr/>
      </xdr:nvSpPr>
      <xdr:spPr>
        <a:xfrm>
          <a:off x="162687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149225</xdr:rowOff>
    </xdr:from>
    <xdr:to>
      <xdr:col>81</xdr:col>
      <xdr:colOff>101600</xdr:colOff>
      <xdr:row>38</xdr:row>
      <xdr:rowOff>79375</xdr:rowOff>
    </xdr:to>
    <xdr:sp macro="" textlink="">
      <xdr:nvSpPr>
        <xdr:cNvPr id="495" name="フローチャート: 判断 494"/>
        <xdr:cNvSpPr/>
      </xdr:nvSpPr>
      <xdr:spPr>
        <a:xfrm>
          <a:off x="15430500" y="649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139700</xdr:rowOff>
    </xdr:from>
    <xdr:to>
      <xdr:col>76</xdr:col>
      <xdr:colOff>165100</xdr:colOff>
      <xdr:row>38</xdr:row>
      <xdr:rowOff>69850</xdr:rowOff>
    </xdr:to>
    <xdr:sp macro="" textlink="">
      <xdr:nvSpPr>
        <xdr:cNvPr id="496" name="フローチャート: 判断 495"/>
        <xdr:cNvSpPr/>
      </xdr:nvSpPr>
      <xdr:spPr>
        <a:xfrm>
          <a:off x="145415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111125</xdr:rowOff>
    </xdr:from>
    <xdr:to>
      <xdr:col>72</xdr:col>
      <xdr:colOff>38100</xdr:colOff>
      <xdr:row>38</xdr:row>
      <xdr:rowOff>41275</xdr:rowOff>
    </xdr:to>
    <xdr:sp macro="" textlink="">
      <xdr:nvSpPr>
        <xdr:cNvPr id="497" name="フローチャート: 判断 496"/>
        <xdr:cNvSpPr/>
      </xdr:nvSpPr>
      <xdr:spPr>
        <a:xfrm>
          <a:off x="13652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63500</xdr:rowOff>
    </xdr:from>
    <xdr:to>
      <xdr:col>67</xdr:col>
      <xdr:colOff>101600</xdr:colOff>
      <xdr:row>37</xdr:row>
      <xdr:rowOff>165100</xdr:rowOff>
    </xdr:to>
    <xdr:sp macro="" textlink="">
      <xdr:nvSpPr>
        <xdr:cNvPr id="498" name="フローチャート: 判断 497"/>
        <xdr:cNvSpPr/>
      </xdr:nvSpPr>
      <xdr:spPr>
        <a:xfrm>
          <a:off x="12763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99" name="テキスト ボックス 49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00" name="テキスト ボックス 49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01" name="テキスト ボックス 50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02" name="テキスト ボックス 50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03" name="テキスト ボックス 50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33020</xdr:rowOff>
    </xdr:from>
    <xdr:to>
      <xdr:col>85</xdr:col>
      <xdr:colOff>177800</xdr:colOff>
      <xdr:row>39</xdr:row>
      <xdr:rowOff>134620</xdr:rowOff>
    </xdr:to>
    <xdr:sp macro="" textlink="">
      <xdr:nvSpPr>
        <xdr:cNvPr id="504" name="楕円 503"/>
        <xdr:cNvSpPr/>
      </xdr:nvSpPr>
      <xdr:spPr>
        <a:xfrm>
          <a:off x="16268700" y="671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11447</xdr:rowOff>
    </xdr:from>
    <xdr:ext cx="405111" cy="259045"/>
    <xdr:sp macro="" textlink="">
      <xdr:nvSpPr>
        <xdr:cNvPr id="505" name="【一般廃棄物処理施設】&#10;有形固定資産減価償却率該当値テキスト"/>
        <xdr:cNvSpPr txBox="1"/>
      </xdr:nvSpPr>
      <xdr:spPr>
        <a:xfrm>
          <a:off x="16357600" y="669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65405</xdr:rowOff>
    </xdr:from>
    <xdr:to>
      <xdr:col>81</xdr:col>
      <xdr:colOff>101600</xdr:colOff>
      <xdr:row>39</xdr:row>
      <xdr:rowOff>167005</xdr:rowOff>
    </xdr:to>
    <xdr:sp macro="" textlink="">
      <xdr:nvSpPr>
        <xdr:cNvPr id="506" name="楕円 505"/>
        <xdr:cNvSpPr/>
      </xdr:nvSpPr>
      <xdr:spPr>
        <a:xfrm>
          <a:off x="15430500" y="675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83820</xdr:rowOff>
    </xdr:from>
    <xdr:to>
      <xdr:col>85</xdr:col>
      <xdr:colOff>127000</xdr:colOff>
      <xdr:row>39</xdr:row>
      <xdr:rowOff>116205</xdr:rowOff>
    </xdr:to>
    <xdr:cxnSp macro="">
      <xdr:nvCxnSpPr>
        <xdr:cNvPr id="507" name="直線コネクタ 506"/>
        <xdr:cNvCxnSpPr/>
      </xdr:nvCxnSpPr>
      <xdr:spPr>
        <a:xfrm flipV="1">
          <a:off x="15481300" y="677037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33020</xdr:rowOff>
    </xdr:from>
    <xdr:to>
      <xdr:col>76</xdr:col>
      <xdr:colOff>165100</xdr:colOff>
      <xdr:row>39</xdr:row>
      <xdr:rowOff>134620</xdr:rowOff>
    </xdr:to>
    <xdr:sp macro="" textlink="">
      <xdr:nvSpPr>
        <xdr:cNvPr id="508" name="楕円 507"/>
        <xdr:cNvSpPr/>
      </xdr:nvSpPr>
      <xdr:spPr>
        <a:xfrm>
          <a:off x="14541500" y="671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83820</xdr:rowOff>
    </xdr:from>
    <xdr:to>
      <xdr:col>81</xdr:col>
      <xdr:colOff>50800</xdr:colOff>
      <xdr:row>39</xdr:row>
      <xdr:rowOff>116205</xdr:rowOff>
    </xdr:to>
    <xdr:cxnSp macro="">
      <xdr:nvCxnSpPr>
        <xdr:cNvPr id="509" name="直線コネクタ 508"/>
        <xdr:cNvCxnSpPr/>
      </xdr:nvCxnSpPr>
      <xdr:spPr>
        <a:xfrm>
          <a:off x="14592300" y="677037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164465</xdr:rowOff>
    </xdr:from>
    <xdr:to>
      <xdr:col>72</xdr:col>
      <xdr:colOff>38100</xdr:colOff>
      <xdr:row>39</xdr:row>
      <xdr:rowOff>94615</xdr:rowOff>
    </xdr:to>
    <xdr:sp macro="" textlink="">
      <xdr:nvSpPr>
        <xdr:cNvPr id="510" name="楕円 509"/>
        <xdr:cNvSpPr/>
      </xdr:nvSpPr>
      <xdr:spPr>
        <a:xfrm>
          <a:off x="13652500" y="667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43815</xdr:rowOff>
    </xdr:from>
    <xdr:to>
      <xdr:col>76</xdr:col>
      <xdr:colOff>114300</xdr:colOff>
      <xdr:row>39</xdr:row>
      <xdr:rowOff>83820</xdr:rowOff>
    </xdr:to>
    <xdr:cxnSp macro="">
      <xdr:nvCxnSpPr>
        <xdr:cNvPr id="511" name="直線コネクタ 510"/>
        <xdr:cNvCxnSpPr/>
      </xdr:nvCxnSpPr>
      <xdr:spPr>
        <a:xfrm>
          <a:off x="13703300" y="673036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128270</xdr:rowOff>
    </xdr:from>
    <xdr:to>
      <xdr:col>67</xdr:col>
      <xdr:colOff>101600</xdr:colOff>
      <xdr:row>39</xdr:row>
      <xdr:rowOff>58420</xdr:rowOff>
    </xdr:to>
    <xdr:sp macro="" textlink="">
      <xdr:nvSpPr>
        <xdr:cNvPr id="512" name="楕円 511"/>
        <xdr:cNvSpPr/>
      </xdr:nvSpPr>
      <xdr:spPr>
        <a:xfrm>
          <a:off x="12763500" y="664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7620</xdr:rowOff>
    </xdr:from>
    <xdr:to>
      <xdr:col>71</xdr:col>
      <xdr:colOff>177800</xdr:colOff>
      <xdr:row>39</xdr:row>
      <xdr:rowOff>43815</xdr:rowOff>
    </xdr:to>
    <xdr:cxnSp macro="">
      <xdr:nvCxnSpPr>
        <xdr:cNvPr id="513" name="直線コネクタ 512"/>
        <xdr:cNvCxnSpPr/>
      </xdr:nvCxnSpPr>
      <xdr:spPr>
        <a:xfrm>
          <a:off x="12814300" y="669417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95902</xdr:rowOff>
    </xdr:from>
    <xdr:ext cx="405111" cy="259045"/>
    <xdr:sp macro="" textlink="">
      <xdr:nvSpPr>
        <xdr:cNvPr id="514" name="n_1aveValue【一般廃棄物処理施設】&#10;有形固定資産減価償却率"/>
        <xdr:cNvSpPr txBox="1"/>
      </xdr:nvSpPr>
      <xdr:spPr>
        <a:xfrm>
          <a:off x="15266044" y="626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86377</xdr:rowOff>
    </xdr:from>
    <xdr:ext cx="405111" cy="259045"/>
    <xdr:sp macro="" textlink="">
      <xdr:nvSpPr>
        <xdr:cNvPr id="515" name="n_2aveValue【一般廃棄物処理施設】&#10;有形固定資産減価償却率"/>
        <xdr:cNvSpPr txBox="1"/>
      </xdr:nvSpPr>
      <xdr:spPr>
        <a:xfrm>
          <a:off x="14389744" y="625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57802</xdr:rowOff>
    </xdr:from>
    <xdr:ext cx="405111" cy="259045"/>
    <xdr:sp macro="" textlink="">
      <xdr:nvSpPr>
        <xdr:cNvPr id="516" name="n_3aveValue【一般廃棄物処理施設】&#10;有形固定資産減価償却率"/>
        <xdr:cNvSpPr txBox="1"/>
      </xdr:nvSpPr>
      <xdr:spPr>
        <a:xfrm>
          <a:off x="13500744" y="623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10177</xdr:rowOff>
    </xdr:from>
    <xdr:ext cx="405111" cy="259045"/>
    <xdr:sp macro="" textlink="">
      <xdr:nvSpPr>
        <xdr:cNvPr id="517" name="n_4aveValue【一般廃棄物処理施設】&#10;有形固定資産減価償却率"/>
        <xdr:cNvSpPr txBox="1"/>
      </xdr:nvSpPr>
      <xdr:spPr>
        <a:xfrm>
          <a:off x="12611744" y="618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158132</xdr:rowOff>
    </xdr:from>
    <xdr:ext cx="405111" cy="259045"/>
    <xdr:sp macro="" textlink="">
      <xdr:nvSpPr>
        <xdr:cNvPr id="518" name="n_1mainValue【一般廃棄物処理施設】&#10;有形固定資産減価償却率"/>
        <xdr:cNvSpPr txBox="1"/>
      </xdr:nvSpPr>
      <xdr:spPr>
        <a:xfrm>
          <a:off x="15266044" y="6844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125747</xdr:rowOff>
    </xdr:from>
    <xdr:ext cx="405111" cy="259045"/>
    <xdr:sp macro="" textlink="">
      <xdr:nvSpPr>
        <xdr:cNvPr id="519" name="n_2mainValue【一般廃棄物処理施設】&#10;有形固定資産減価償却率"/>
        <xdr:cNvSpPr txBox="1"/>
      </xdr:nvSpPr>
      <xdr:spPr>
        <a:xfrm>
          <a:off x="14389744" y="6812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85742</xdr:rowOff>
    </xdr:from>
    <xdr:ext cx="405111" cy="259045"/>
    <xdr:sp macro="" textlink="">
      <xdr:nvSpPr>
        <xdr:cNvPr id="520" name="n_3mainValue【一般廃棄物処理施設】&#10;有形固定資産減価償却率"/>
        <xdr:cNvSpPr txBox="1"/>
      </xdr:nvSpPr>
      <xdr:spPr>
        <a:xfrm>
          <a:off x="13500744" y="6772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49547</xdr:rowOff>
    </xdr:from>
    <xdr:ext cx="405111" cy="259045"/>
    <xdr:sp macro="" textlink="">
      <xdr:nvSpPr>
        <xdr:cNvPr id="521" name="n_4mainValue【一般廃棄物処理施設】&#10;有形固定資産減価償却率"/>
        <xdr:cNvSpPr txBox="1"/>
      </xdr:nvSpPr>
      <xdr:spPr>
        <a:xfrm>
          <a:off x="12611744" y="673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22" name="正方形/長方形 52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23" name="正方形/長方形 52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24" name="正方形/長方形 52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25" name="正方形/長方形 52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26" name="正方形/長方形 52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27" name="正方形/長方形 52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28" name="正方形/長方形 52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29" name="正方形/長方形 52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30" name="テキスト ボックス 52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31" name="直線コネクタ 53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32" name="直線コネクタ 531"/>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33" name="テキスト ボックス 532"/>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34" name="直線コネクタ 533"/>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35" name="テキスト ボックス 534"/>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36" name="直線コネクタ 535"/>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37" name="テキスト ボックス 536"/>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38" name="直線コネクタ 537"/>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39" name="テキスト ボックス 538"/>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40" name="直線コネクタ 539"/>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41" name="テキスト ボックス 540"/>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42" name="直線コネクタ 54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43" name="テキスト ボックス 542"/>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44"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147491</xdr:rowOff>
    </xdr:from>
    <xdr:to>
      <xdr:col>116</xdr:col>
      <xdr:colOff>62864</xdr:colOff>
      <xdr:row>42</xdr:row>
      <xdr:rowOff>37919</xdr:rowOff>
    </xdr:to>
    <xdr:cxnSp macro="">
      <xdr:nvCxnSpPr>
        <xdr:cNvPr id="545" name="直線コネクタ 544"/>
        <xdr:cNvCxnSpPr/>
      </xdr:nvCxnSpPr>
      <xdr:spPr>
        <a:xfrm flipV="1">
          <a:off x="22160864" y="5976791"/>
          <a:ext cx="0" cy="1262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41746</xdr:rowOff>
    </xdr:from>
    <xdr:ext cx="313932" cy="259045"/>
    <xdr:sp macro="" textlink="">
      <xdr:nvSpPr>
        <xdr:cNvPr id="546" name="【一般廃棄物処理施設】&#10;一人当たり有形固定資産（償却資産）額最小値テキスト"/>
        <xdr:cNvSpPr txBox="1"/>
      </xdr:nvSpPr>
      <xdr:spPr>
        <a:xfrm>
          <a:off x="22199600" y="72426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37919</xdr:rowOff>
    </xdr:from>
    <xdr:to>
      <xdr:col>116</xdr:col>
      <xdr:colOff>152400</xdr:colOff>
      <xdr:row>42</xdr:row>
      <xdr:rowOff>37919</xdr:rowOff>
    </xdr:to>
    <xdr:cxnSp macro="">
      <xdr:nvCxnSpPr>
        <xdr:cNvPr id="547" name="直線コネクタ 546"/>
        <xdr:cNvCxnSpPr/>
      </xdr:nvCxnSpPr>
      <xdr:spPr>
        <a:xfrm>
          <a:off x="22072600" y="7238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94168</xdr:rowOff>
    </xdr:from>
    <xdr:ext cx="599010" cy="259045"/>
    <xdr:sp macro="" textlink="">
      <xdr:nvSpPr>
        <xdr:cNvPr id="548" name="【一般廃棄物処理施設】&#10;一人当たり有形固定資産（償却資産）額最大値テキスト"/>
        <xdr:cNvSpPr txBox="1"/>
      </xdr:nvSpPr>
      <xdr:spPr>
        <a:xfrm>
          <a:off x="22199600" y="5752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147491</xdr:rowOff>
    </xdr:from>
    <xdr:to>
      <xdr:col>116</xdr:col>
      <xdr:colOff>152400</xdr:colOff>
      <xdr:row>34</xdr:row>
      <xdr:rowOff>147491</xdr:rowOff>
    </xdr:to>
    <xdr:cxnSp macro="">
      <xdr:nvCxnSpPr>
        <xdr:cNvPr id="549" name="直線コネクタ 548"/>
        <xdr:cNvCxnSpPr/>
      </xdr:nvCxnSpPr>
      <xdr:spPr>
        <a:xfrm>
          <a:off x="22072600" y="5976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19356</xdr:rowOff>
    </xdr:from>
    <xdr:ext cx="534377" cy="259045"/>
    <xdr:sp macro="" textlink="">
      <xdr:nvSpPr>
        <xdr:cNvPr id="550" name="【一般廃棄物処理施設】&#10;一人当たり有形固定資産（償却資産）額平均値テキスト"/>
        <xdr:cNvSpPr txBox="1"/>
      </xdr:nvSpPr>
      <xdr:spPr>
        <a:xfrm>
          <a:off x="22199600" y="68773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167929</xdr:rowOff>
    </xdr:from>
    <xdr:to>
      <xdr:col>116</xdr:col>
      <xdr:colOff>114300</xdr:colOff>
      <xdr:row>41</xdr:row>
      <xdr:rowOff>98079</xdr:rowOff>
    </xdr:to>
    <xdr:sp macro="" textlink="">
      <xdr:nvSpPr>
        <xdr:cNvPr id="551" name="フローチャート: 判断 550"/>
        <xdr:cNvSpPr/>
      </xdr:nvSpPr>
      <xdr:spPr>
        <a:xfrm>
          <a:off x="22110700" y="7025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169778</xdr:rowOff>
    </xdr:from>
    <xdr:to>
      <xdr:col>112</xdr:col>
      <xdr:colOff>38100</xdr:colOff>
      <xdr:row>41</xdr:row>
      <xdr:rowOff>99928</xdr:rowOff>
    </xdr:to>
    <xdr:sp macro="" textlink="">
      <xdr:nvSpPr>
        <xdr:cNvPr id="552" name="フローチャート: 判断 551"/>
        <xdr:cNvSpPr/>
      </xdr:nvSpPr>
      <xdr:spPr>
        <a:xfrm>
          <a:off x="21272500" y="702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4948</xdr:rowOff>
    </xdr:from>
    <xdr:to>
      <xdr:col>107</xdr:col>
      <xdr:colOff>101600</xdr:colOff>
      <xdr:row>41</xdr:row>
      <xdr:rowOff>106548</xdr:rowOff>
    </xdr:to>
    <xdr:sp macro="" textlink="">
      <xdr:nvSpPr>
        <xdr:cNvPr id="553" name="フローチャート: 判断 552"/>
        <xdr:cNvSpPr/>
      </xdr:nvSpPr>
      <xdr:spPr>
        <a:xfrm>
          <a:off x="20383500" y="7034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19056</xdr:rowOff>
    </xdr:from>
    <xdr:to>
      <xdr:col>102</xdr:col>
      <xdr:colOff>165100</xdr:colOff>
      <xdr:row>41</xdr:row>
      <xdr:rowOff>120656</xdr:rowOff>
    </xdr:to>
    <xdr:sp macro="" textlink="">
      <xdr:nvSpPr>
        <xdr:cNvPr id="554" name="フローチャート: 判断 553"/>
        <xdr:cNvSpPr/>
      </xdr:nvSpPr>
      <xdr:spPr>
        <a:xfrm>
          <a:off x="19494500" y="7048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19984</xdr:rowOff>
    </xdr:from>
    <xdr:to>
      <xdr:col>98</xdr:col>
      <xdr:colOff>38100</xdr:colOff>
      <xdr:row>41</xdr:row>
      <xdr:rowOff>121584</xdr:rowOff>
    </xdr:to>
    <xdr:sp macro="" textlink="">
      <xdr:nvSpPr>
        <xdr:cNvPr id="555" name="フローチャート: 判断 554"/>
        <xdr:cNvSpPr/>
      </xdr:nvSpPr>
      <xdr:spPr>
        <a:xfrm>
          <a:off x="18605500" y="7049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56" name="テキスト ボックス 55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57" name="テキスト ボックス 55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58" name="テキスト ボックス 55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59" name="テキスト ボックス 55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60" name="テキスト ボックス 55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3470</xdr:rowOff>
    </xdr:from>
    <xdr:to>
      <xdr:col>116</xdr:col>
      <xdr:colOff>114300</xdr:colOff>
      <xdr:row>41</xdr:row>
      <xdr:rowOff>105070</xdr:rowOff>
    </xdr:to>
    <xdr:sp macro="" textlink="">
      <xdr:nvSpPr>
        <xdr:cNvPr id="561" name="楕円 560"/>
        <xdr:cNvSpPr/>
      </xdr:nvSpPr>
      <xdr:spPr>
        <a:xfrm>
          <a:off x="22110700" y="703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153347</xdr:rowOff>
    </xdr:from>
    <xdr:ext cx="534377" cy="259045"/>
    <xdr:sp macro="" textlink="">
      <xdr:nvSpPr>
        <xdr:cNvPr id="562" name="【一般廃棄物処理施設】&#10;一人当たり有形固定資産（償却資産）額該当値テキスト"/>
        <xdr:cNvSpPr txBox="1"/>
      </xdr:nvSpPr>
      <xdr:spPr>
        <a:xfrm>
          <a:off x="22199600" y="7011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14797</xdr:rowOff>
    </xdr:from>
    <xdr:to>
      <xdr:col>112</xdr:col>
      <xdr:colOff>38100</xdr:colOff>
      <xdr:row>41</xdr:row>
      <xdr:rowOff>116397</xdr:rowOff>
    </xdr:to>
    <xdr:sp macro="" textlink="">
      <xdr:nvSpPr>
        <xdr:cNvPr id="563" name="楕円 562"/>
        <xdr:cNvSpPr/>
      </xdr:nvSpPr>
      <xdr:spPr>
        <a:xfrm>
          <a:off x="21272500" y="7044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54270</xdr:rowOff>
    </xdr:from>
    <xdr:to>
      <xdr:col>116</xdr:col>
      <xdr:colOff>63500</xdr:colOff>
      <xdr:row>41</xdr:row>
      <xdr:rowOff>65597</xdr:rowOff>
    </xdr:to>
    <xdr:cxnSp macro="">
      <xdr:nvCxnSpPr>
        <xdr:cNvPr id="564" name="直線コネクタ 563"/>
        <xdr:cNvCxnSpPr/>
      </xdr:nvCxnSpPr>
      <xdr:spPr>
        <a:xfrm flipV="1">
          <a:off x="21323300" y="7083720"/>
          <a:ext cx="838200" cy="11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20342</xdr:rowOff>
    </xdr:from>
    <xdr:to>
      <xdr:col>107</xdr:col>
      <xdr:colOff>101600</xdr:colOff>
      <xdr:row>41</xdr:row>
      <xdr:rowOff>121942</xdr:rowOff>
    </xdr:to>
    <xdr:sp macro="" textlink="">
      <xdr:nvSpPr>
        <xdr:cNvPr id="565" name="楕円 564"/>
        <xdr:cNvSpPr/>
      </xdr:nvSpPr>
      <xdr:spPr>
        <a:xfrm>
          <a:off x="20383500" y="7049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65597</xdr:rowOff>
    </xdr:from>
    <xdr:to>
      <xdr:col>111</xdr:col>
      <xdr:colOff>177800</xdr:colOff>
      <xdr:row>41</xdr:row>
      <xdr:rowOff>71142</xdr:rowOff>
    </xdr:to>
    <xdr:cxnSp macro="">
      <xdr:nvCxnSpPr>
        <xdr:cNvPr id="566" name="直線コネクタ 565"/>
        <xdr:cNvCxnSpPr/>
      </xdr:nvCxnSpPr>
      <xdr:spPr>
        <a:xfrm flipV="1">
          <a:off x="20434300" y="7095047"/>
          <a:ext cx="889000" cy="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21384</xdr:rowOff>
    </xdr:from>
    <xdr:to>
      <xdr:col>102</xdr:col>
      <xdr:colOff>165100</xdr:colOff>
      <xdr:row>41</xdr:row>
      <xdr:rowOff>122984</xdr:rowOff>
    </xdr:to>
    <xdr:sp macro="" textlink="">
      <xdr:nvSpPr>
        <xdr:cNvPr id="567" name="楕円 566"/>
        <xdr:cNvSpPr/>
      </xdr:nvSpPr>
      <xdr:spPr>
        <a:xfrm>
          <a:off x="19494500" y="7050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71142</xdr:rowOff>
    </xdr:from>
    <xdr:to>
      <xdr:col>107</xdr:col>
      <xdr:colOff>50800</xdr:colOff>
      <xdr:row>41</xdr:row>
      <xdr:rowOff>72184</xdr:rowOff>
    </xdr:to>
    <xdr:cxnSp macro="">
      <xdr:nvCxnSpPr>
        <xdr:cNvPr id="568" name="直線コネクタ 567"/>
        <xdr:cNvCxnSpPr/>
      </xdr:nvCxnSpPr>
      <xdr:spPr>
        <a:xfrm flipV="1">
          <a:off x="19545300" y="7100592"/>
          <a:ext cx="889000" cy="1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22361</xdr:rowOff>
    </xdr:from>
    <xdr:to>
      <xdr:col>98</xdr:col>
      <xdr:colOff>38100</xdr:colOff>
      <xdr:row>41</xdr:row>
      <xdr:rowOff>123961</xdr:rowOff>
    </xdr:to>
    <xdr:sp macro="" textlink="">
      <xdr:nvSpPr>
        <xdr:cNvPr id="569" name="楕円 568"/>
        <xdr:cNvSpPr/>
      </xdr:nvSpPr>
      <xdr:spPr>
        <a:xfrm>
          <a:off x="18605500" y="7051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72184</xdr:rowOff>
    </xdr:from>
    <xdr:to>
      <xdr:col>102</xdr:col>
      <xdr:colOff>114300</xdr:colOff>
      <xdr:row>41</xdr:row>
      <xdr:rowOff>73161</xdr:rowOff>
    </xdr:to>
    <xdr:cxnSp macro="">
      <xdr:nvCxnSpPr>
        <xdr:cNvPr id="570" name="直線コネクタ 569"/>
        <xdr:cNvCxnSpPr/>
      </xdr:nvCxnSpPr>
      <xdr:spPr>
        <a:xfrm flipV="1">
          <a:off x="18656300" y="7101634"/>
          <a:ext cx="889000" cy="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116455</xdr:rowOff>
    </xdr:from>
    <xdr:ext cx="534377" cy="259045"/>
    <xdr:sp macro="" textlink="">
      <xdr:nvSpPr>
        <xdr:cNvPr id="571" name="n_1aveValue【一般廃棄物処理施設】&#10;一人当たり有形固定資産（償却資産）額"/>
        <xdr:cNvSpPr txBox="1"/>
      </xdr:nvSpPr>
      <xdr:spPr>
        <a:xfrm>
          <a:off x="21043411" y="6803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123075</xdr:rowOff>
    </xdr:from>
    <xdr:ext cx="534377" cy="259045"/>
    <xdr:sp macro="" textlink="">
      <xdr:nvSpPr>
        <xdr:cNvPr id="572" name="n_2aveValue【一般廃棄物処理施設】&#10;一人当たり有形固定資産（償却資産）額"/>
        <xdr:cNvSpPr txBox="1"/>
      </xdr:nvSpPr>
      <xdr:spPr>
        <a:xfrm>
          <a:off x="20167111" y="680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137183</xdr:rowOff>
    </xdr:from>
    <xdr:ext cx="534377" cy="259045"/>
    <xdr:sp macro="" textlink="">
      <xdr:nvSpPr>
        <xdr:cNvPr id="573" name="n_3aveValue【一般廃棄物処理施設】&#10;一人当たり有形固定資産（償却資産）額"/>
        <xdr:cNvSpPr txBox="1"/>
      </xdr:nvSpPr>
      <xdr:spPr>
        <a:xfrm>
          <a:off x="19278111" y="6823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138111</xdr:rowOff>
    </xdr:from>
    <xdr:ext cx="534377" cy="259045"/>
    <xdr:sp macro="" textlink="">
      <xdr:nvSpPr>
        <xdr:cNvPr id="574" name="n_4aveValue【一般廃棄物処理施設】&#10;一人当たり有形固定資産（償却資産）額"/>
        <xdr:cNvSpPr txBox="1"/>
      </xdr:nvSpPr>
      <xdr:spPr>
        <a:xfrm>
          <a:off x="18389111" y="6824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107524</xdr:rowOff>
    </xdr:from>
    <xdr:ext cx="534377" cy="259045"/>
    <xdr:sp macro="" textlink="">
      <xdr:nvSpPr>
        <xdr:cNvPr id="575" name="n_1mainValue【一般廃棄物処理施設】&#10;一人当たり有形固定資産（償却資産）額"/>
        <xdr:cNvSpPr txBox="1"/>
      </xdr:nvSpPr>
      <xdr:spPr>
        <a:xfrm>
          <a:off x="21043411" y="7136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113069</xdr:rowOff>
    </xdr:from>
    <xdr:ext cx="534377" cy="259045"/>
    <xdr:sp macro="" textlink="">
      <xdr:nvSpPr>
        <xdr:cNvPr id="576" name="n_2mainValue【一般廃棄物処理施設】&#10;一人当たり有形固定資産（償却資産）額"/>
        <xdr:cNvSpPr txBox="1"/>
      </xdr:nvSpPr>
      <xdr:spPr>
        <a:xfrm>
          <a:off x="20167111" y="7142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114111</xdr:rowOff>
    </xdr:from>
    <xdr:ext cx="534377" cy="259045"/>
    <xdr:sp macro="" textlink="">
      <xdr:nvSpPr>
        <xdr:cNvPr id="577" name="n_3mainValue【一般廃棄物処理施設】&#10;一人当たり有形固定資産（償却資産）額"/>
        <xdr:cNvSpPr txBox="1"/>
      </xdr:nvSpPr>
      <xdr:spPr>
        <a:xfrm>
          <a:off x="19278111" y="7143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115088</xdr:rowOff>
    </xdr:from>
    <xdr:ext cx="534377" cy="259045"/>
    <xdr:sp macro="" textlink="">
      <xdr:nvSpPr>
        <xdr:cNvPr id="578" name="n_4mainValue【一般廃棄物処理施設】&#10;一人当たり有形固定資産（償却資産）額"/>
        <xdr:cNvSpPr txBox="1"/>
      </xdr:nvSpPr>
      <xdr:spPr>
        <a:xfrm>
          <a:off x="18389111" y="7144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79" name="正方形/長方形 57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80" name="正方形/長方形 57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81" name="正方形/長方形 58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82" name="正方形/長方形 58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83" name="正方形/長方形 58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84" name="正方形/長方形 58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85" name="正方形/長方形 58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86" name="正方形/長方形 58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87" name="テキスト ボックス 58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88" name="直線コネクタ 58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89" name="テキスト ボックス 588"/>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90" name="直線コネクタ 589"/>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91" name="テキスト ボックス 590"/>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92" name="直線コネクタ 591"/>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93" name="テキスト ボックス 592"/>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94" name="直線コネクタ 593"/>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95" name="テキスト ボックス 594"/>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96" name="直線コネクタ 595"/>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97" name="テキスト ボックス 596"/>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98" name="直線コネクタ 597"/>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99" name="テキスト ボックス 598"/>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00" name="直線コネクタ 599"/>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01" name="テキスト ボックス 600"/>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02" name="直線コネクタ 60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3"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65315</xdr:rowOff>
    </xdr:from>
    <xdr:to>
      <xdr:col>85</xdr:col>
      <xdr:colOff>126364</xdr:colOff>
      <xdr:row>64</xdr:row>
      <xdr:rowOff>130628</xdr:rowOff>
    </xdr:to>
    <xdr:cxnSp macro="">
      <xdr:nvCxnSpPr>
        <xdr:cNvPr id="604" name="直線コネクタ 603"/>
        <xdr:cNvCxnSpPr/>
      </xdr:nvCxnSpPr>
      <xdr:spPr>
        <a:xfrm flipV="1">
          <a:off x="16318864" y="9666515"/>
          <a:ext cx="0" cy="1436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05" name="【保健センター・保健所】&#10;有形固定資産減価償却率最小値テキスト"/>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06" name="直線コネクタ 605"/>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11992</xdr:rowOff>
    </xdr:from>
    <xdr:ext cx="405111" cy="259045"/>
    <xdr:sp macro="" textlink="">
      <xdr:nvSpPr>
        <xdr:cNvPr id="607" name="【保健センター・保健所】&#10;有形固定資産減価償却率最大値テキスト"/>
        <xdr:cNvSpPr txBox="1"/>
      </xdr:nvSpPr>
      <xdr:spPr>
        <a:xfrm>
          <a:off x="16357600" y="9441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65315</xdr:rowOff>
    </xdr:from>
    <xdr:to>
      <xdr:col>86</xdr:col>
      <xdr:colOff>25400</xdr:colOff>
      <xdr:row>56</xdr:row>
      <xdr:rowOff>65315</xdr:rowOff>
    </xdr:to>
    <xdr:cxnSp macro="">
      <xdr:nvCxnSpPr>
        <xdr:cNvPr id="608" name="直線コネクタ 607"/>
        <xdr:cNvCxnSpPr/>
      </xdr:nvCxnSpPr>
      <xdr:spPr>
        <a:xfrm>
          <a:off x="16230600" y="966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74584</xdr:rowOff>
    </xdr:from>
    <xdr:ext cx="405111" cy="259045"/>
    <xdr:sp macro="" textlink="">
      <xdr:nvSpPr>
        <xdr:cNvPr id="609" name="【保健センター・保健所】&#10;有形固定資産減価償却率平均値テキスト"/>
        <xdr:cNvSpPr txBox="1"/>
      </xdr:nvSpPr>
      <xdr:spPr>
        <a:xfrm>
          <a:off x="16357600" y="101901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96157</xdr:rowOff>
    </xdr:from>
    <xdr:to>
      <xdr:col>85</xdr:col>
      <xdr:colOff>177800</xdr:colOff>
      <xdr:row>60</xdr:row>
      <xdr:rowOff>26307</xdr:rowOff>
    </xdr:to>
    <xdr:sp macro="" textlink="">
      <xdr:nvSpPr>
        <xdr:cNvPr id="610" name="フローチャート: 判断 609"/>
        <xdr:cNvSpPr/>
      </xdr:nvSpPr>
      <xdr:spPr>
        <a:xfrm>
          <a:off x="16268700" y="1021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73297</xdr:rowOff>
    </xdr:from>
    <xdr:to>
      <xdr:col>81</xdr:col>
      <xdr:colOff>101600</xdr:colOff>
      <xdr:row>60</xdr:row>
      <xdr:rowOff>3447</xdr:rowOff>
    </xdr:to>
    <xdr:sp macro="" textlink="">
      <xdr:nvSpPr>
        <xdr:cNvPr id="611" name="フローチャート: 判断 610"/>
        <xdr:cNvSpPr/>
      </xdr:nvSpPr>
      <xdr:spPr>
        <a:xfrm>
          <a:off x="15430500" y="1018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42273</xdr:rowOff>
    </xdr:from>
    <xdr:to>
      <xdr:col>76</xdr:col>
      <xdr:colOff>165100</xdr:colOff>
      <xdr:row>59</xdr:row>
      <xdr:rowOff>143873</xdr:rowOff>
    </xdr:to>
    <xdr:sp macro="" textlink="">
      <xdr:nvSpPr>
        <xdr:cNvPr id="612" name="フローチャート: 判断 611"/>
        <xdr:cNvSpPr/>
      </xdr:nvSpPr>
      <xdr:spPr>
        <a:xfrm>
          <a:off x="14541500" y="101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14515</xdr:rowOff>
    </xdr:from>
    <xdr:to>
      <xdr:col>72</xdr:col>
      <xdr:colOff>38100</xdr:colOff>
      <xdr:row>59</xdr:row>
      <xdr:rowOff>116115</xdr:rowOff>
    </xdr:to>
    <xdr:sp macro="" textlink="">
      <xdr:nvSpPr>
        <xdr:cNvPr id="613" name="フローチャート: 判断 612"/>
        <xdr:cNvSpPr/>
      </xdr:nvSpPr>
      <xdr:spPr>
        <a:xfrm>
          <a:off x="13652500" y="10130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158206</xdr:rowOff>
    </xdr:from>
    <xdr:to>
      <xdr:col>67</xdr:col>
      <xdr:colOff>101600</xdr:colOff>
      <xdr:row>59</xdr:row>
      <xdr:rowOff>88356</xdr:rowOff>
    </xdr:to>
    <xdr:sp macro="" textlink="">
      <xdr:nvSpPr>
        <xdr:cNvPr id="614" name="フローチャート: 判断 613"/>
        <xdr:cNvSpPr/>
      </xdr:nvSpPr>
      <xdr:spPr>
        <a:xfrm>
          <a:off x="12763500" y="1010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15" name="テキスト ボックス 61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16" name="テキスト ボックス 61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17" name="テキスト ボックス 61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18" name="テキスト ボックス 61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19" name="テキスト ボックス 61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70031</xdr:rowOff>
    </xdr:from>
    <xdr:to>
      <xdr:col>85</xdr:col>
      <xdr:colOff>177800</xdr:colOff>
      <xdr:row>60</xdr:row>
      <xdr:rowOff>181</xdr:rowOff>
    </xdr:to>
    <xdr:sp macro="" textlink="">
      <xdr:nvSpPr>
        <xdr:cNvPr id="620" name="楕円 619"/>
        <xdr:cNvSpPr/>
      </xdr:nvSpPr>
      <xdr:spPr>
        <a:xfrm>
          <a:off x="16268700" y="10185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92908</xdr:rowOff>
    </xdr:from>
    <xdr:ext cx="405111" cy="259045"/>
    <xdr:sp macro="" textlink="">
      <xdr:nvSpPr>
        <xdr:cNvPr id="621" name="【保健センター・保健所】&#10;有形固定資産減価償却率該当値テキスト"/>
        <xdr:cNvSpPr txBox="1"/>
      </xdr:nvSpPr>
      <xdr:spPr>
        <a:xfrm>
          <a:off x="16357600" y="10037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39007</xdr:rowOff>
    </xdr:from>
    <xdr:to>
      <xdr:col>81</xdr:col>
      <xdr:colOff>101600</xdr:colOff>
      <xdr:row>59</xdr:row>
      <xdr:rowOff>140607</xdr:rowOff>
    </xdr:to>
    <xdr:sp macro="" textlink="">
      <xdr:nvSpPr>
        <xdr:cNvPr id="622" name="楕円 621"/>
        <xdr:cNvSpPr/>
      </xdr:nvSpPr>
      <xdr:spPr>
        <a:xfrm>
          <a:off x="15430500" y="1015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89807</xdr:rowOff>
    </xdr:from>
    <xdr:to>
      <xdr:col>85</xdr:col>
      <xdr:colOff>127000</xdr:colOff>
      <xdr:row>59</xdr:row>
      <xdr:rowOff>120831</xdr:rowOff>
    </xdr:to>
    <xdr:cxnSp macro="">
      <xdr:nvCxnSpPr>
        <xdr:cNvPr id="623" name="直線コネクタ 622"/>
        <xdr:cNvCxnSpPr/>
      </xdr:nvCxnSpPr>
      <xdr:spPr>
        <a:xfrm>
          <a:off x="15481300" y="10205357"/>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21046</xdr:rowOff>
    </xdr:from>
    <xdr:to>
      <xdr:col>76</xdr:col>
      <xdr:colOff>165100</xdr:colOff>
      <xdr:row>59</xdr:row>
      <xdr:rowOff>122646</xdr:rowOff>
    </xdr:to>
    <xdr:sp macro="" textlink="">
      <xdr:nvSpPr>
        <xdr:cNvPr id="624" name="楕円 623"/>
        <xdr:cNvSpPr/>
      </xdr:nvSpPr>
      <xdr:spPr>
        <a:xfrm>
          <a:off x="14541500" y="1013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71846</xdr:rowOff>
    </xdr:from>
    <xdr:to>
      <xdr:col>81</xdr:col>
      <xdr:colOff>50800</xdr:colOff>
      <xdr:row>59</xdr:row>
      <xdr:rowOff>89807</xdr:rowOff>
    </xdr:to>
    <xdr:cxnSp macro="">
      <xdr:nvCxnSpPr>
        <xdr:cNvPr id="625" name="直線コネクタ 624"/>
        <xdr:cNvCxnSpPr/>
      </xdr:nvCxnSpPr>
      <xdr:spPr>
        <a:xfrm>
          <a:off x="14592300" y="10187396"/>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168003</xdr:rowOff>
    </xdr:from>
    <xdr:to>
      <xdr:col>72</xdr:col>
      <xdr:colOff>38100</xdr:colOff>
      <xdr:row>59</xdr:row>
      <xdr:rowOff>98153</xdr:rowOff>
    </xdr:to>
    <xdr:sp macro="" textlink="">
      <xdr:nvSpPr>
        <xdr:cNvPr id="626" name="楕円 625"/>
        <xdr:cNvSpPr/>
      </xdr:nvSpPr>
      <xdr:spPr>
        <a:xfrm>
          <a:off x="13652500" y="10112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47353</xdr:rowOff>
    </xdr:from>
    <xdr:to>
      <xdr:col>76</xdr:col>
      <xdr:colOff>114300</xdr:colOff>
      <xdr:row>59</xdr:row>
      <xdr:rowOff>71846</xdr:rowOff>
    </xdr:to>
    <xdr:cxnSp macro="">
      <xdr:nvCxnSpPr>
        <xdr:cNvPr id="627" name="直線コネクタ 626"/>
        <xdr:cNvCxnSpPr/>
      </xdr:nvCxnSpPr>
      <xdr:spPr>
        <a:xfrm>
          <a:off x="13703300" y="10162903"/>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140244</xdr:rowOff>
    </xdr:from>
    <xdr:to>
      <xdr:col>67</xdr:col>
      <xdr:colOff>101600</xdr:colOff>
      <xdr:row>59</xdr:row>
      <xdr:rowOff>70394</xdr:rowOff>
    </xdr:to>
    <xdr:sp macro="" textlink="">
      <xdr:nvSpPr>
        <xdr:cNvPr id="628" name="楕円 627"/>
        <xdr:cNvSpPr/>
      </xdr:nvSpPr>
      <xdr:spPr>
        <a:xfrm>
          <a:off x="12763500" y="1008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19594</xdr:rowOff>
    </xdr:from>
    <xdr:to>
      <xdr:col>71</xdr:col>
      <xdr:colOff>177800</xdr:colOff>
      <xdr:row>59</xdr:row>
      <xdr:rowOff>47353</xdr:rowOff>
    </xdr:to>
    <xdr:cxnSp macro="">
      <xdr:nvCxnSpPr>
        <xdr:cNvPr id="629" name="直線コネクタ 628"/>
        <xdr:cNvCxnSpPr/>
      </xdr:nvCxnSpPr>
      <xdr:spPr>
        <a:xfrm>
          <a:off x="12814300" y="10135144"/>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166024</xdr:rowOff>
    </xdr:from>
    <xdr:ext cx="405111" cy="259045"/>
    <xdr:sp macro="" textlink="">
      <xdr:nvSpPr>
        <xdr:cNvPr id="630" name="n_1aveValue【保健センター・保健所】&#10;有形固定資産減価償却率"/>
        <xdr:cNvSpPr txBox="1"/>
      </xdr:nvSpPr>
      <xdr:spPr>
        <a:xfrm>
          <a:off x="15266044" y="102815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135000</xdr:rowOff>
    </xdr:from>
    <xdr:ext cx="405111" cy="259045"/>
    <xdr:sp macro="" textlink="">
      <xdr:nvSpPr>
        <xdr:cNvPr id="631" name="n_2aveValue【保健センター・保健所】&#10;有形固定資産減価償却率"/>
        <xdr:cNvSpPr txBox="1"/>
      </xdr:nvSpPr>
      <xdr:spPr>
        <a:xfrm>
          <a:off x="14389744" y="10250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107242</xdr:rowOff>
    </xdr:from>
    <xdr:ext cx="405111" cy="259045"/>
    <xdr:sp macro="" textlink="">
      <xdr:nvSpPr>
        <xdr:cNvPr id="632" name="n_3aveValue【保健センター・保健所】&#10;有形固定資産減価償却率"/>
        <xdr:cNvSpPr txBox="1"/>
      </xdr:nvSpPr>
      <xdr:spPr>
        <a:xfrm>
          <a:off x="13500744" y="10222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79483</xdr:rowOff>
    </xdr:from>
    <xdr:ext cx="405111" cy="259045"/>
    <xdr:sp macro="" textlink="">
      <xdr:nvSpPr>
        <xdr:cNvPr id="633" name="n_4aveValue【保健センター・保健所】&#10;有形固定資産減価償却率"/>
        <xdr:cNvSpPr txBox="1"/>
      </xdr:nvSpPr>
      <xdr:spPr>
        <a:xfrm>
          <a:off x="12611744" y="10195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157134</xdr:rowOff>
    </xdr:from>
    <xdr:ext cx="405111" cy="259045"/>
    <xdr:sp macro="" textlink="">
      <xdr:nvSpPr>
        <xdr:cNvPr id="634" name="n_1mainValue【保健センター・保健所】&#10;有形固定資産減価償却率"/>
        <xdr:cNvSpPr txBox="1"/>
      </xdr:nvSpPr>
      <xdr:spPr>
        <a:xfrm>
          <a:off x="15266044" y="9929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139173</xdr:rowOff>
    </xdr:from>
    <xdr:ext cx="405111" cy="259045"/>
    <xdr:sp macro="" textlink="">
      <xdr:nvSpPr>
        <xdr:cNvPr id="635" name="n_2mainValue【保健センター・保健所】&#10;有形固定資産減価償却率"/>
        <xdr:cNvSpPr txBox="1"/>
      </xdr:nvSpPr>
      <xdr:spPr>
        <a:xfrm>
          <a:off x="14389744" y="9911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114680</xdr:rowOff>
    </xdr:from>
    <xdr:ext cx="405111" cy="259045"/>
    <xdr:sp macro="" textlink="">
      <xdr:nvSpPr>
        <xdr:cNvPr id="636" name="n_3mainValue【保健センター・保健所】&#10;有形固定資産減価償却率"/>
        <xdr:cNvSpPr txBox="1"/>
      </xdr:nvSpPr>
      <xdr:spPr>
        <a:xfrm>
          <a:off x="13500744" y="9887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86921</xdr:rowOff>
    </xdr:from>
    <xdr:ext cx="405111" cy="259045"/>
    <xdr:sp macro="" textlink="">
      <xdr:nvSpPr>
        <xdr:cNvPr id="637" name="n_4mainValue【保健センター・保健所】&#10;有形固定資産減価償却率"/>
        <xdr:cNvSpPr txBox="1"/>
      </xdr:nvSpPr>
      <xdr:spPr>
        <a:xfrm>
          <a:off x="12611744" y="9859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38" name="正方形/長方形 63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39" name="正方形/長方形 63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40" name="正方形/長方形 63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41" name="正方形/長方形 64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42" name="正方形/長方形 64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43" name="正方形/長方形 64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44" name="正方形/長方形 64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45" name="正方形/長方形 64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46" name="テキスト ボックス 64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47" name="直線コネクタ 64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48" name="直線コネクタ 647"/>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49" name="テキスト ボックス 648"/>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50" name="直線コネクタ 649"/>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51" name="テキスト ボックス 650"/>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52" name="直線コネクタ 651"/>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53" name="テキスト ボックス 652"/>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54" name="直線コネクタ 653"/>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55" name="テキスト ボックス 654"/>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56" name="直線コネクタ 65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57" name="テキスト ボックス 65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58"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121158</xdr:rowOff>
    </xdr:from>
    <xdr:to>
      <xdr:col>116</xdr:col>
      <xdr:colOff>62864</xdr:colOff>
      <xdr:row>63</xdr:row>
      <xdr:rowOff>153162</xdr:rowOff>
    </xdr:to>
    <xdr:cxnSp macro="">
      <xdr:nvCxnSpPr>
        <xdr:cNvPr id="659" name="直線コネクタ 658"/>
        <xdr:cNvCxnSpPr/>
      </xdr:nvCxnSpPr>
      <xdr:spPr>
        <a:xfrm flipV="1">
          <a:off x="22160864" y="9550908"/>
          <a:ext cx="0" cy="14036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156989</xdr:rowOff>
    </xdr:from>
    <xdr:ext cx="469744" cy="259045"/>
    <xdr:sp macro="" textlink="">
      <xdr:nvSpPr>
        <xdr:cNvPr id="660" name="【保健センター・保健所】&#10;一人当たり面積最小値テキスト"/>
        <xdr:cNvSpPr txBox="1"/>
      </xdr:nvSpPr>
      <xdr:spPr>
        <a:xfrm>
          <a:off x="22199600" y="1095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153162</xdr:rowOff>
    </xdr:from>
    <xdr:to>
      <xdr:col>116</xdr:col>
      <xdr:colOff>152400</xdr:colOff>
      <xdr:row>63</xdr:row>
      <xdr:rowOff>153162</xdr:rowOff>
    </xdr:to>
    <xdr:cxnSp macro="">
      <xdr:nvCxnSpPr>
        <xdr:cNvPr id="661" name="直線コネクタ 660"/>
        <xdr:cNvCxnSpPr/>
      </xdr:nvCxnSpPr>
      <xdr:spPr>
        <a:xfrm>
          <a:off x="22072600" y="1095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67835</xdr:rowOff>
    </xdr:from>
    <xdr:ext cx="469744" cy="259045"/>
    <xdr:sp macro="" textlink="">
      <xdr:nvSpPr>
        <xdr:cNvPr id="662" name="【保健センター・保健所】&#10;一人当たり面積最大値テキスト"/>
        <xdr:cNvSpPr txBox="1"/>
      </xdr:nvSpPr>
      <xdr:spPr>
        <a:xfrm>
          <a:off x="22199600" y="9326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121158</xdr:rowOff>
    </xdr:from>
    <xdr:to>
      <xdr:col>116</xdr:col>
      <xdr:colOff>152400</xdr:colOff>
      <xdr:row>55</xdr:row>
      <xdr:rowOff>121158</xdr:rowOff>
    </xdr:to>
    <xdr:cxnSp macro="">
      <xdr:nvCxnSpPr>
        <xdr:cNvPr id="663" name="直線コネクタ 662"/>
        <xdr:cNvCxnSpPr/>
      </xdr:nvCxnSpPr>
      <xdr:spPr>
        <a:xfrm>
          <a:off x="22072600" y="955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110507</xdr:rowOff>
    </xdr:from>
    <xdr:ext cx="469744" cy="259045"/>
    <xdr:sp macro="" textlink="">
      <xdr:nvSpPr>
        <xdr:cNvPr id="664" name="【保健センター・保健所】&#10;一人当たり面積平均値テキスト"/>
        <xdr:cNvSpPr txBox="1"/>
      </xdr:nvSpPr>
      <xdr:spPr>
        <a:xfrm>
          <a:off x="22199600" y="10740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132080</xdr:rowOff>
    </xdr:from>
    <xdr:to>
      <xdr:col>116</xdr:col>
      <xdr:colOff>114300</xdr:colOff>
      <xdr:row>63</xdr:row>
      <xdr:rowOff>62230</xdr:rowOff>
    </xdr:to>
    <xdr:sp macro="" textlink="">
      <xdr:nvSpPr>
        <xdr:cNvPr id="665" name="フローチャート: 判断 664"/>
        <xdr:cNvSpPr/>
      </xdr:nvSpPr>
      <xdr:spPr>
        <a:xfrm>
          <a:off x="221107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132080</xdr:rowOff>
    </xdr:from>
    <xdr:to>
      <xdr:col>112</xdr:col>
      <xdr:colOff>38100</xdr:colOff>
      <xdr:row>63</xdr:row>
      <xdr:rowOff>62230</xdr:rowOff>
    </xdr:to>
    <xdr:sp macro="" textlink="">
      <xdr:nvSpPr>
        <xdr:cNvPr id="666" name="フローチャート: 判断 665"/>
        <xdr:cNvSpPr/>
      </xdr:nvSpPr>
      <xdr:spPr>
        <a:xfrm>
          <a:off x="21272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127508</xdr:rowOff>
    </xdr:from>
    <xdr:to>
      <xdr:col>107</xdr:col>
      <xdr:colOff>101600</xdr:colOff>
      <xdr:row>63</xdr:row>
      <xdr:rowOff>57658</xdr:rowOff>
    </xdr:to>
    <xdr:sp macro="" textlink="">
      <xdr:nvSpPr>
        <xdr:cNvPr id="667" name="フローチャート: 判断 666"/>
        <xdr:cNvSpPr/>
      </xdr:nvSpPr>
      <xdr:spPr>
        <a:xfrm>
          <a:off x="20383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127508</xdr:rowOff>
    </xdr:from>
    <xdr:to>
      <xdr:col>102</xdr:col>
      <xdr:colOff>165100</xdr:colOff>
      <xdr:row>63</xdr:row>
      <xdr:rowOff>57658</xdr:rowOff>
    </xdr:to>
    <xdr:sp macro="" textlink="">
      <xdr:nvSpPr>
        <xdr:cNvPr id="668" name="フローチャート: 判断 667"/>
        <xdr:cNvSpPr/>
      </xdr:nvSpPr>
      <xdr:spPr>
        <a:xfrm>
          <a:off x="19494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132080</xdr:rowOff>
    </xdr:from>
    <xdr:to>
      <xdr:col>98</xdr:col>
      <xdr:colOff>38100</xdr:colOff>
      <xdr:row>63</xdr:row>
      <xdr:rowOff>62230</xdr:rowOff>
    </xdr:to>
    <xdr:sp macro="" textlink="">
      <xdr:nvSpPr>
        <xdr:cNvPr id="669" name="フローチャート: 判断 668"/>
        <xdr:cNvSpPr/>
      </xdr:nvSpPr>
      <xdr:spPr>
        <a:xfrm>
          <a:off x="18605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70" name="テキスト ボックス 66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71" name="テキスト ボックス 67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72" name="テキスト ボックス 67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73" name="テキスト ボックス 67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74" name="テキスト ボックス 67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125222</xdr:rowOff>
    </xdr:from>
    <xdr:to>
      <xdr:col>116</xdr:col>
      <xdr:colOff>114300</xdr:colOff>
      <xdr:row>62</xdr:row>
      <xdr:rowOff>55372</xdr:rowOff>
    </xdr:to>
    <xdr:sp macro="" textlink="">
      <xdr:nvSpPr>
        <xdr:cNvPr id="675" name="楕円 674"/>
        <xdr:cNvSpPr/>
      </xdr:nvSpPr>
      <xdr:spPr>
        <a:xfrm>
          <a:off x="22110700" y="1058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148099</xdr:rowOff>
    </xdr:from>
    <xdr:ext cx="469744" cy="259045"/>
    <xdr:sp macro="" textlink="">
      <xdr:nvSpPr>
        <xdr:cNvPr id="676" name="【保健センター・保健所】&#10;一人当たり面積該当値テキスト"/>
        <xdr:cNvSpPr txBox="1"/>
      </xdr:nvSpPr>
      <xdr:spPr>
        <a:xfrm>
          <a:off x="22199600" y="10435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125222</xdr:rowOff>
    </xdr:from>
    <xdr:to>
      <xdr:col>112</xdr:col>
      <xdr:colOff>38100</xdr:colOff>
      <xdr:row>62</xdr:row>
      <xdr:rowOff>55372</xdr:rowOff>
    </xdr:to>
    <xdr:sp macro="" textlink="">
      <xdr:nvSpPr>
        <xdr:cNvPr id="677" name="楕円 676"/>
        <xdr:cNvSpPr/>
      </xdr:nvSpPr>
      <xdr:spPr>
        <a:xfrm>
          <a:off x="21272500" y="1058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4572</xdr:rowOff>
    </xdr:from>
    <xdr:to>
      <xdr:col>116</xdr:col>
      <xdr:colOff>63500</xdr:colOff>
      <xdr:row>62</xdr:row>
      <xdr:rowOff>4572</xdr:rowOff>
    </xdr:to>
    <xdr:cxnSp macro="">
      <xdr:nvCxnSpPr>
        <xdr:cNvPr id="678" name="直線コネクタ 677"/>
        <xdr:cNvCxnSpPr/>
      </xdr:nvCxnSpPr>
      <xdr:spPr>
        <a:xfrm>
          <a:off x="21323300" y="106344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125222</xdr:rowOff>
    </xdr:from>
    <xdr:to>
      <xdr:col>107</xdr:col>
      <xdr:colOff>101600</xdr:colOff>
      <xdr:row>62</xdr:row>
      <xdr:rowOff>55372</xdr:rowOff>
    </xdr:to>
    <xdr:sp macro="" textlink="">
      <xdr:nvSpPr>
        <xdr:cNvPr id="679" name="楕円 678"/>
        <xdr:cNvSpPr/>
      </xdr:nvSpPr>
      <xdr:spPr>
        <a:xfrm>
          <a:off x="20383500" y="1058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4572</xdr:rowOff>
    </xdr:from>
    <xdr:to>
      <xdr:col>111</xdr:col>
      <xdr:colOff>177800</xdr:colOff>
      <xdr:row>62</xdr:row>
      <xdr:rowOff>4572</xdr:rowOff>
    </xdr:to>
    <xdr:cxnSp macro="">
      <xdr:nvCxnSpPr>
        <xdr:cNvPr id="680" name="直線コネクタ 679"/>
        <xdr:cNvCxnSpPr/>
      </xdr:nvCxnSpPr>
      <xdr:spPr>
        <a:xfrm>
          <a:off x="20434300" y="106344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125222</xdr:rowOff>
    </xdr:from>
    <xdr:to>
      <xdr:col>102</xdr:col>
      <xdr:colOff>165100</xdr:colOff>
      <xdr:row>62</xdr:row>
      <xdr:rowOff>55372</xdr:rowOff>
    </xdr:to>
    <xdr:sp macro="" textlink="">
      <xdr:nvSpPr>
        <xdr:cNvPr id="681" name="楕円 680"/>
        <xdr:cNvSpPr/>
      </xdr:nvSpPr>
      <xdr:spPr>
        <a:xfrm>
          <a:off x="19494500" y="1058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4572</xdr:rowOff>
    </xdr:from>
    <xdr:to>
      <xdr:col>107</xdr:col>
      <xdr:colOff>50800</xdr:colOff>
      <xdr:row>62</xdr:row>
      <xdr:rowOff>4572</xdr:rowOff>
    </xdr:to>
    <xdr:cxnSp macro="">
      <xdr:nvCxnSpPr>
        <xdr:cNvPr id="682" name="直線コネクタ 681"/>
        <xdr:cNvCxnSpPr/>
      </xdr:nvCxnSpPr>
      <xdr:spPr>
        <a:xfrm>
          <a:off x="19545300" y="106344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125222</xdr:rowOff>
    </xdr:from>
    <xdr:to>
      <xdr:col>98</xdr:col>
      <xdr:colOff>38100</xdr:colOff>
      <xdr:row>62</xdr:row>
      <xdr:rowOff>55372</xdr:rowOff>
    </xdr:to>
    <xdr:sp macro="" textlink="">
      <xdr:nvSpPr>
        <xdr:cNvPr id="683" name="楕円 682"/>
        <xdr:cNvSpPr/>
      </xdr:nvSpPr>
      <xdr:spPr>
        <a:xfrm>
          <a:off x="18605500" y="1058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4572</xdr:rowOff>
    </xdr:from>
    <xdr:to>
      <xdr:col>102</xdr:col>
      <xdr:colOff>114300</xdr:colOff>
      <xdr:row>62</xdr:row>
      <xdr:rowOff>4572</xdr:rowOff>
    </xdr:to>
    <xdr:cxnSp macro="">
      <xdr:nvCxnSpPr>
        <xdr:cNvPr id="684" name="直線コネクタ 683"/>
        <xdr:cNvCxnSpPr/>
      </xdr:nvCxnSpPr>
      <xdr:spPr>
        <a:xfrm>
          <a:off x="18656300" y="106344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53357</xdr:rowOff>
    </xdr:from>
    <xdr:ext cx="469744" cy="259045"/>
    <xdr:sp macro="" textlink="">
      <xdr:nvSpPr>
        <xdr:cNvPr id="685" name="n_1aveValue【保健センター・保健所】&#10;一人当たり面積"/>
        <xdr:cNvSpPr txBox="1"/>
      </xdr:nvSpPr>
      <xdr:spPr>
        <a:xfrm>
          <a:off x="21075727"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48785</xdr:rowOff>
    </xdr:from>
    <xdr:ext cx="469744" cy="259045"/>
    <xdr:sp macro="" textlink="">
      <xdr:nvSpPr>
        <xdr:cNvPr id="686" name="n_2aveValue【保健センター・保健所】&#10;一人当たり面積"/>
        <xdr:cNvSpPr txBox="1"/>
      </xdr:nvSpPr>
      <xdr:spPr>
        <a:xfrm>
          <a:off x="20199427" y="1085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48785</xdr:rowOff>
    </xdr:from>
    <xdr:ext cx="469744" cy="259045"/>
    <xdr:sp macro="" textlink="">
      <xdr:nvSpPr>
        <xdr:cNvPr id="687" name="n_3aveValue【保健センター・保健所】&#10;一人当たり面積"/>
        <xdr:cNvSpPr txBox="1"/>
      </xdr:nvSpPr>
      <xdr:spPr>
        <a:xfrm>
          <a:off x="19310427" y="1085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53357</xdr:rowOff>
    </xdr:from>
    <xdr:ext cx="469744" cy="259045"/>
    <xdr:sp macro="" textlink="">
      <xdr:nvSpPr>
        <xdr:cNvPr id="688" name="n_4aveValue【保健センター・保健所】&#10;一人当たり面積"/>
        <xdr:cNvSpPr txBox="1"/>
      </xdr:nvSpPr>
      <xdr:spPr>
        <a:xfrm>
          <a:off x="18421427"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71899</xdr:rowOff>
    </xdr:from>
    <xdr:ext cx="469744" cy="259045"/>
    <xdr:sp macro="" textlink="">
      <xdr:nvSpPr>
        <xdr:cNvPr id="689" name="n_1mainValue【保健センター・保健所】&#10;一人当たり面積"/>
        <xdr:cNvSpPr txBox="1"/>
      </xdr:nvSpPr>
      <xdr:spPr>
        <a:xfrm>
          <a:off x="21075727" y="1035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71899</xdr:rowOff>
    </xdr:from>
    <xdr:ext cx="469744" cy="259045"/>
    <xdr:sp macro="" textlink="">
      <xdr:nvSpPr>
        <xdr:cNvPr id="690" name="n_2mainValue【保健センター・保健所】&#10;一人当たり面積"/>
        <xdr:cNvSpPr txBox="1"/>
      </xdr:nvSpPr>
      <xdr:spPr>
        <a:xfrm>
          <a:off x="20199427" y="1035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71899</xdr:rowOff>
    </xdr:from>
    <xdr:ext cx="469744" cy="259045"/>
    <xdr:sp macro="" textlink="">
      <xdr:nvSpPr>
        <xdr:cNvPr id="691" name="n_3mainValue【保健センター・保健所】&#10;一人当たり面積"/>
        <xdr:cNvSpPr txBox="1"/>
      </xdr:nvSpPr>
      <xdr:spPr>
        <a:xfrm>
          <a:off x="19310427" y="1035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71899</xdr:rowOff>
    </xdr:from>
    <xdr:ext cx="469744" cy="259045"/>
    <xdr:sp macro="" textlink="">
      <xdr:nvSpPr>
        <xdr:cNvPr id="692" name="n_4mainValue【保健センター・保健所】&#10;一人当たり面積"/>
        <xdr:cNvSpPr txBox="1"/>
      </xdr:nvSpPr>
      <xdr:spPr>
        <a:xfrm>
          <a:off x="18421427" y="1035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93" name="正方形/長方形 69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94" name="正方形/長方形 69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95" name="正方形/長方形 69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96" name="正方形/長方形 69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97" name="正方形/長方形 69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98" name="正方形/長方形 69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99" name="正方形/長方形 69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00" name="正方形/長方形 69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01" name="テキスト ボックス 70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02" name="直線コネクタ 70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03" name="テキスト ボックス 702"/>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04" name="直線コネクタ 703"/>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05" name="テキスト ボックス 704"/>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06" name="直線コネクタ 705"/>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07" name="テキスト ボックス 706"/>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08" name="直線コネクタ 707"/>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09" name="テキスト ボックス 708"/>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10" name="直線コネクタ 709"/>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11" name="テキスト ボックス 710"/>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12" name="直線コネクタ 711"/>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13" name="テキスト ボックス 712"/>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14" name="直線コネクタ 713"/>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15" name="テキスト ボックス 714"/>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16" name="直線コネクタ 715"/>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17"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127907</xdr:rowOff>
    </xdr:from>
    <xdr:to>
      <xdr:col>85</xdr:col>
      <xdr:colOff>126364</xdr:colOff>
      <xdr:row>86</xdr:row>
      <xdr:rowOff>168729</xdr:rowOff>
    </xdr:to>
    <xdr:cxnSp macro="">
      <xdr:nvCxnSpPr>
        <xdr:cNvPr id="718" name="直線コネクタ 717"/>
        <xdr:cNvCxnSpPr/>
      </xdr:nvCxnSpPr>
      <xdr:spPr>
        <a:xfrm flipV="1">
          <a:off x="16318864" y="13501007"/>
          <a:ext cx="0" cy="1412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19"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20" name="直線コネクタ 719"/>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74584</xdr:rowOff>
    </xdr:from>
    <xdr:ext cx="405111" cy="259045"/>
    <xdr:sp macro="" textlink="">
      <xdr:nvSpPr>
        <xdr:cNvPr id="721" name="【消防施設】&#10;有形固定資産減価償却率最大値テキスト"/>
        <xdr:cNvSpPr txBox="1"/>
      </xdr:nvSpPr>
      <xdr:spPr>
        <a:xfrm>
          <a:off x="16357600" y="13276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127907</xdr:rowOff>
    </xdr:from>
    <xdr:to>
      <xdr:col>86</xdr:col>
      <xdr:colOff>25400</xdr:colOff>
      <xdr:row>78</xdr:row>
      <xdr:rowOff>127907</xdr:rowOff>
    </xdr:to>
    <xdr:cxnSp macro="">
      <xdr:nvCxnSpPr>
        <xdr:cNvPr id="722" name="直線コネクタ 721"/>
        <xdr:cNvCxnSpPr/>
      </xdr:nvCxnSpPr>
      <xdr:spPr>
        <a:xfrm>
          <a:off x="16230600" y="13501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111414</xdr:rowOff>
    </xdr:from>
    <xdr:ext cx="405111" cy="259045"/>
    <xdr:sp macro="" textlink="">
      <xdr:nvSpPr>
        <xdr:cNvPr id="723" name="【消防施設】&#10;有形固定資産減価償却率平均値テキスト"/>
        <xdr:cNvSpPr txBox="1"/>
      </xdr:nvSpPr>
      <xdr:spPr>
        <a:xfrm>
          <a:off x="16357600" y="141703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88537</xdr:rowOff>
    </xdr:from>
    <xdr:to>
      <xdr:col>85</xdr:col>
      <xdr:colOff>177800</xdr:colOff>
      <xdr:row>84</xdr:row>
      <xdr:rowOff>18687</xdr:rowOff>
    </xdr:to>
    <xdr:sp macro="" textlink="">
      <xdr:nvSpPr>
        <xdr:cNvPr id="724" name="フローチャート: 判断 723"/>
        <xdr:cNvSpPr/>
      </xdr:nvSpPr>
      <xdr:spPr>
        <a:xfrm>
          <a:off x="16268700" y="1431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72208</xdr:rowOff>
    </xdr:from>
    <xdr:to>
      <xdr:col>81</xdr:col>
      <xdr:colOff>101600</xdr:colOff>
      <xdr:row>84</xdr:row>
      <xdr:rowOff>2358</xdr:rowOff>
    </xdr:to>
    <xdr:sp macro="" textlink="">
      <xdr:nvSpPr>
        <xdr:cNvPr id="725" name="フローチャート: 判断 724"/>
        <xdr:cNvSpPr/>
      </xdr:nvSpPr>
      <xdr:spPr>
        <a:xfrm>
          <a:off x="15430500" y="1430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54248</xdr:rowOff>
    </xdr:from>
    <xdr:to>
      <xdr:col>76</xdr:col>
      <xdr:colOff>165100</xdr:colOff>
      <xdr:row>83</xdr:row>
      <xdr:rowOff>155848</xdr:rowOff>
    </xdr:to>
    <xdr:sp macro="" textlink="">
      <xdr:nvSpPr>
        <xdr:cNvPr id="726" name="フローチャート: 判断 725"/>
        <xdr:cNvSpPr/>
      </xdr:nvSpPr>
      <xdr:spPr>
        <a:xfrm>
          <a:off x="14541500" y="1428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93436</xdr:rowOff>
    </xdr:from>
    <xdr:to>
      <xdr:col>72</xdr:col>
      <xdr:colOff>38100</xdr:colOff>
      <xdr:row>84</xdr:row>
      <xdr:rowOff>23586</xdr:rowOff>
    </xdr:to>
    <xdr:sp macro="" textlink="">
      <xdr:nvSpPr>
        <xdr:cNvPr id="727" name="フローチャート: 判断 726"/>
        <xdr:cNvSpPr/>
      </xdr:nvSpPr>
      <xdr:spPr>
        <a:xfrm>
          <a:off x="13652500" y="14323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83638</xdr:rowOff>
    </xdr:from>
    <xdr:to>
      <xdr:col>67</xdr:col>
      <xdr:colOff>101600</xdr:colOff>
      <xdr:row>84</xdr:row>
      <xdr:rowOff>13788</xdr:rowOff>
    </xdr:to>
    <xdr:sp macro="" textlink="">
      <xdr:nvSpPr>
        <xdr:cNvPr id="728" name="フローチャート: 判断 727"/>
        <xdr:cNvSpPr/>
      </xdr:nvSpPr>
      <xdr:spPr>
        <a:xfrm>
          <a:off x="12763500" y="1431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29" name="テキスト ボックス 72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30" name="テキスト ボックス 72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31" name="テキスト ボックス 73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32" name="テキスト ボックス 73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33" name="テキスト ボックス 73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26488</xdr:rowOff>
    </xdr:from>
    <xdr:to>
      <xdr:col>85</xdr:col>
      <xdr:colOff>177800</xdr:colOff>
      <xdr:row>84</xdr:row>
      <xdr:rowOff>128088</xdr:rowOff>
    </xdr:to>
    <xdr:sp macro="" textlink="">
      <xdr:nvSpPr>
        <xdr:cNvPr id="734" name="楕円 733"/>
        <xdr:cNvSpPr/>
      </xdr:nvSpPr>
      <xdr:spPr>
        <a:xfrm>
          <a:off x="16268700" y="1442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4915</xdr:rowOff>
    </xdr:from>
    <xdr:ext cx="405111" cy="259045"/>
    <xdr:sp macro="" textlink="">
      <xdr:nvSpPr>
        <xdr:cNvPr id="735" name="【消防施設】&#10;有形固定資産減価償却率該当値テキスト"/>
        <xdr:cNvSpPr txBox="1"/>
      </xdr:nvSpPr>
      <xdr:spPr>
        <a:xfrm>
          <a:off x="16357600" y="1440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19957</xdr:rowOff>
    </xdr:from>
    <xdr:to>
      <xdr:col>81</xdr:col>
      <xdr:colOff>101600</xdr:colOff>
      <xdr:row>84</xdr:row>
      <xdr:rowOff>121557</xdr:rowOff>
    </xdr:to>
    <xdr:sp macro="" textlink="">
      <xdr:nvSpPr>
        <xdr:cNvPr id="736" name="楕円 735"/>
        <xdr:cNvSpPr/>
      </xdr:nvSpPr>
      <xdr:spPr>
        <a:xfrm>
          <a:off x="15430500" y="1442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70757</xdr:rowOff>
    </xdr:from>
    <xdr:to>
      <xdr:col>85</xdr:col>
      <xdr:colOff>127000</xdr:colOff>
      <xdr:row>84</xdr:row>
      <xdr:rowOff>77288</xdr:rowOff>
    </xdr:to>
    <xdr:cxnSp macro="">
      <xdr:nvCxnSpPr>
        <xdr:cNvPr id="737" name="直線コネクタ 736"/>
        <xdr:cNvCxnSpPr/>
      </xdr:nvCxnSpPr>
      <xdr:spPr>
        <a:xfrm>
          <a:off x="15481300" y="14472557"/>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5262</xdr:rowOff>
    </xdr:from>
    <xdr:to>
      <xdr:col>76</xdr:col>
      <xdr:colOff>165100</xdr:colOff>
      <xdr:row>84</xdr:row>
      <xdr:rowOff>106862</xdr:rowOff>
    </xdr:to>
    <xdr:sp macro="" textlink="">
      <xdr:nvSpPr>
        <xdr:cNvPr id="738" name="楕円 737"/>
        <xdr:cNvSpPr/>
      </xdr:nvSpPr>
      <xdr:spPr>
        <a:xfrm>
          <a:off x="14541500" y="1440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56062</xdr:rowOff>
    </xdr:from>
    <xdr:to>
      <xdr:col>81</xdr:col>
      <xdr:colOff>50800</xdr:colOff>
      <xdr:row>84</xdr:row>
      <xdr:rowOff>70757</xdr:rowOff>
    </xdr:to>
    <xdr:cxnSp macro="">
      <xdr:nvCxnSpPr>
        <xdr:cNvPr id="739" name="直線コネクタ 738"/>
        <xdr:cNvCxnSpPr/>
      </xdr:nvCxnSpPr>
      <xdr:spPr>
        <a:xfrm>
          <a:off x="14592300" y="14457862"/>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170180</xdr:rowOff>
    </xdr:from>
    <xdr:to>
      <xdr:col>72</xdr:col>
      <xdr:colOff>38100</xdr:colOff>
      <xdr:row>84</xdr:row>
      <xdr:rowOff>100330</xdr:rowOff>
    </xdr:to>
    <xdr:sp macro="" textlink="">
      <xdr:nvSpPr>
        <xdr:cNvPr id="740" name="楕円 739"/>
        <xdr:cNvSpPr/>
      </xdr:nvSpPr>
      <xdr:spPr>
        <a:xfrm>
          <a:off x="13652500" y="1440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49530</xdr:rowOff>
    </xdr:from>
    <xdr:to>
      <xdr:col>76</xdr:col>
      <xdr:colOff>114300</xdr:colOff>
      <xdr:row>84</xdr:row>
      <xdr:rowOff>56062</xdr:rowOff>
    </xdr:to>
    <xdr:cxnSp macro="">
      <xdr:nvCxnSpPr>
        <xdr:cNvPr id="741" name="直線コネクタ 740"/>
        <xdr:cNvCxnSpPr/>
      </xdr:nvCxnSpPr>
      <xdr:spPr>
        <a:xfrm>
          <a:off x="13703300" y="14451330"/>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1995</xdr:rowOff>
    </xdr:from>
    <xdr:to>
      <xdr:col>67</xdr:col>
      <xdr:colOff>101600</xdr:colOff>
      <xdr:row>84</xdr:row>
      <xdr:rowOff>103595</xdr:rowOff>
    </xdr:to>
    <xdr:sp macro="" textlink="">
      <xdr:nvSpPr>
        <xdr:cNvPr id="742" name="楕円 741"/>
        <xdr:cNvSpPr/>
      </xdr:nvSpPr>
      <xdr:spPr>
        <a:xfrm>
          <a:off x="12763500" y="1440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49530</xdr:rowOff>
    </xdr:from>
    <xdr:to>
      <xdr:col>71</xdr:col>
      <xdr:colOff>177800</xdr:colOff>
      <xdr:row>84</xdr:row>
      <xdr:rowOff>52795</xdr:rowOff>
    </xdr:to>
    <xdr:cxnSp macro="">
      <xdr:nvCxnSpPr>
        <xdr:cNvPr id="743" name="直線コネクタ 742"/>
        <xdr:cNvCxnSpPr/>
      </xdr:nvCxnSpPr>
      <xdr:spPr>
        <a:xfrm flipV="1">
          <a:off x="12814300" y="14451330"/>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18885</xdr:rowOff>
    </xdr:from>
    <xdr:ext cx="405111" cy="259045"/>
    <xdr:sp macro="" textlink="">
      <xdr:nvSpPr>
        <xdr:cNvPr id="744" name="n_1aveValue【消防施設】&#10;有形固定資産減価償却率"/>
        <xdr:cNvSpPr txBox="1"/>
      </xdr:nvSpPr>
      <xdr:spPr>
        <a:xfrm>
          <a:off x="15266044" y="14077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925</xdr:rowOff>
    </xdr:from>
    <xdr:ext cx="405111" cy="259045"/>
    <xdr:sp macro="" textlink="">
      <xdr:nvSpPr>
        <xdr:cNvPr id="745" name="n_2aveValue【消防施設】&#10;有形固定資産減価償却率"/>
        <xdr:cNvSpPr txBox="1"/>
      </xdr:nvSpPr>
      <xdr:spPr>
        <a:xfrm>
          <a:off x="14389744" y="14059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40113</xdr:rowOff>
    </xdr:from>
    <xdr:ext cx="405111" cy="259045"/>
    <xdr:sp macro="" textlink="">
      <xdr:nvSpPr>
        <xdr:cNvPr id="746" name="n_3aveValue【消防施設】&#10;有形固定資産減価償却率"/>
        <xdr:cNvSpPr txBox="1"/>
      </xdr:nvSpPr>
      <xdr:spPr>
        <a:xfrm>
          <a:off x="13500744" y="14099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30315</xdr:rowOff>
    </xdr:from>
    <xdr:ext cx="405111" cy="259045"/>
    <xdr:sp macro="" textlink="">
      <xdr:nvSpPr>
        <xdr:cNvPr id="747" name="n_4aveValue【消防施設】&#10;有形固定資産減価償却率"/>
        <xdr:cNvSpPr txBox="1"/>
      </xdr:nvSpPr>
      <xdr:spPr>
        <a:xfrm>
          <a:off x="12611744" y="14089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112684</xdr:rowOff>
    </xdr:from>
    <xdr:ext cx="405111" cy="259045"/>
    <xdr:sp macro="" textlink="">
      <xdr:nvSpPr>
        <xdr:cNvPr id="748" name="n_1mainValue【消防施設】&#10;有形固定資産減価償却率"/>
        <xdr:cNvSpPr txBox="1"/>
      </xdr:nvSpPr>
      <xdr:spPr>
        <a:xfrm>
          <a:off x="15266044" y="14514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97989</xdr:rowOff>
    </xdr:from>
    <xdr:ext cx="405111" cy="259045"/>
    <xdr:sp macro="" textlink="">
      <xdr:nvSpPr>
        <xdr:cNvPr id="749" name="n_2mainValue【消防施設】&#10;有形固定資産減価償却率"/>
        <xdr:cNvSpPr txBox="1"/>
      </xdr:nvSpPr>
      <xdr:spPr>
        <a:xfrm>
          <a:off x="14389744" y="14499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91457</xdr:rowOff>
    </xdr:from>
    <xdr:ext cx="405111" cy="259045"/>
    <xdr:sp macro="" textlink="">
      <xdr:nvSpPr>
        <xdr:cNvPr id="750" name="n_3mainValue【消防施設】&#10;有形固定資産減価償却率"/>
        <xdr:cNvSpPr txBox="1"/>
      </xdr:nvSpPr>
      <xdr:spPr>
        <a:xfrm>
          <a:off x="13500744" y="1449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94722</xdr:rowOff>
    </xdr:from>
    <xdr:ext cx="405111" cy="259045"/>
    <xdr:sp macro="" textlink="">
      <xdr:nvSpPr>
        <xdr:cNvPr id="751" name="n_4mainValue【消防施設】&#10;有形固定資産減価償却率"/>
        <xdr:cNvSpPr txBox="1"/>
      </xdr:nvSpPr>
      <xdr:spPr>
        <a:xfrm>
          <a:off x="12611744" y="14496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52" name="正方形/長方形 75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53" name="正方形/長方形 75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54" name="正方形/長方形 75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55" name="正方形/長方形 75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56" name="正方形/長方形 75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57" name="正方形/長方形 75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58" name="正方形/長方形 75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59" name="正方形/長方形 75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60" name="テキスト ボックス 75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61" name="直線コネクタ 76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62" name="直線コネクタ 761"/>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63" name="テキスト ボックス 762"/>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64" name="直線コネクタ 763"/>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65" name="テキスト ボックス 764"/>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66" name="直線コネクタ 765"/>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67" name="テキスト ボックス 766"/>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68" name="直線コネクタ 767"/>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69" name="テキスト ボックス 768"/>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70" name="直線コネクタ 76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71" name="テキスト ボックス 77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72"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102108</xdr:rowOff>
    </xdr:from>
    <xdr:to>
      <xdr:col>116</xdr:col>
      <xdr:colOff>62864</xdr:colOff>
      <xdr:row>86</xdr:row>
      <xdr:rowOff>24385</xdr:rowOff>
    </xdr:to>
    <xdr:cxnSp macro="">
      <xdr:nvCxnSpPr>
        <xdr:cNvPr id="773" name="直線コネクタ 772"/>
        <xdr:cNvCxnSpPr/>
      </xdr:nvCxnSpPr>
      <xdr:spPr>
        <a:xfrm flipV="1">
          <a:off x="22160864" y="13475208"/>
          <a:ext cx="0" cy="1293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774" name="【消防施設】&#10;一人当たり面積最小値テキスト"/>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775" name="直線コネクタ 774"/>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48785</xdr:rowOff>
    </xdr:from>
    <xdr:ext cx="469744" cy="259045"/>
    <xdr:sp macro="" textlink="">
      <xdr:nvSpPr>
        <xdr:cNvPr id="776" name="【消防施設】&#10;一人当たり面積最大値テキスト"/>
        <xdr:cNvSpPr txBox="1"/>
      </xdr:nvSpPr>
      <xdr:spPr>
        <a:xfrm>
          <a:off x="22199600" y="13250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102108</xdr:rowOff>
    </xdr:from>
    <xdr:to>
      <xdr:col>116</xdr:col>
      <xdr:colOff>152400</xdr:colOff>
      <xdr:row>78</xdr:row>
      <xdr:rowOff>102108</xdr:rowOff>
    </xdr:to>
    <xdr:cxnSp macro="">
      <xdr:nvCxnSpPr>
        <xdr:cNvPr id="777" name="直線コネクタ 776"/>
        <xdr:cNvCxnSpPr/>
      </xdr:nvCxnSpPr>
      <xdr:spPr>
        <a:xfrm>
          <a:off x="22072600" y="13475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6875</xdr:rowOff>
    </xdr:from>
    <xdr:ext cx="469744" cy="259045"/>
    <xdr:sp macro="" textlink="">
      <xdr:nvSpPr>
        <xdr:cNvPr id="778" name="【消防施設】&#10;一人当たり面積平均値テキスト"/>
        <xdr:cNvSpPr txBox="1"/>
      </xdr:nvSpPr>
      <xdr:spPr>
        <a:xfrm>
          <a:off x="22199600" y="144086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28448</xdr:rowOff>
    </xdr:from>
    <xdr:to>
      <xdr:col>116</xdr:col>
      <xdr:colOff>114300</xdr:colOff>
      <xdr:row>84</xdr:row>
      <xdr:rowOff>130048</xdr:rowOff>
    </xdr:to>
    <xdr:sp macro="" textlink="">
      <xdr:nvSpPr>
        <xdr:cNvPr id="779" name="フローチャート: 判断 778"/>
        <xdr:cNvSpPr/>
      </xdr:nvSpPr>
      <xdr:spPr>
        <a:xfrm>
          <a:off x="22110700" y="1443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42163</xdr:rowOff>
    </xdr:from>
    <xdr:to>
      <xdr:col>112</xdr:col>
      <xdr:colOff>38100</xdr:colOff>
      <xdr:row>84</xdr:row>
      <xdr:rowOff>143763</xdr:rowOff>
    </xdr:to>
    <xdr:sp macro="" textlink="">
      <xdr:nvSpPr>
        <xdr:cNvPr id="780" name="フローチャート: 判断 779"/>
        <xdr:cNvSpPr/>
      </xdr:nvSpPr>
      <xdr:spPr>
        <a:xfrm>
          <a:off x="21272500" y="1444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37592</xdr:rowOff>
    </xdr:from>
    <xdr:to>
      <xdr:col>107</xdr:col>
      <xdr:colOff>101600</xdr:colOff>
      <xdr:row>84</xdr:row>
      <xdr:rowOff>139192</xdr:rowOff>
    </xdr:to>
    <xdr:sp macro="" textlink="">
      <xdr:nvSpPr>
        <xdr:cNvPr id="781" name="フローチャート: 判断 780"/>
        <xdr:cNvSpPr/>
      </xdr:nvSpPr>
      <xdr:spPr>
        <a:xfrm>
          <a:off x="20383500" y="1443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51308</xdr:rowOff>
    </xdr:from>
    <xdr:to>
      <xdr:col>102</xdr:col>
      <xdr:colOff>165100</xdr:colOff>
      <xdr:row>84</xdr:row>
      <xdr:rowOff>152908</xdr:rowOff>
    </xdr:to>
    <xdr:sp macro="" textlink="">
      <xdr:nvSpPr>
        <xdr:cNvPr id="782" name="フローチャート: 判断 781"/>
        <xdr:cNvSpPr/>
      </xdr:nvSpPr>
      <xdr:spPr>
        <a:xfrm>
          <a:off x="19494500" y="1445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55880</xdr:rowOff>
    </xdr:from>
    <xdr:to>
      <xdr:col>98</xdr:col>
      <xdr:colOff>38100</xdr:colOff>
      <xdr:row>84</xdr:row>
      <xdr:rowOff>157480</xdr:rowOff>
    </xdr:to>
    <xdr:sp macro="" textlink="">
      <xdr:nvSpPr>
        <xdr:cNvPr id="783" name="フローチャート: 判断 782"/>
        <xdr:cNvSpPr/>
      </xdr:nvSpPr>
      <xdr:spPr>
        <a:xfrm>
          <a:off x="18605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84" name="テキスト ボックス 78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85" name="テキスト ボックス 78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86" name="テキスト ボックス 78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87" name="テキスト ボックス 78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88" name="テキスト ボックス 78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5587</xdr:rowOff>
    </xdr:from>
    <xdr:to>
      <xdr:col>116</xdr:col>
      <xdr:colOff>114300</xdr:colOff>
      <xdr:row>82</xdr:row>
      <xdr:rowOff>107187</xdr:rowOff>
    </xdr:to>
    <xdr:sp macro="" textlink="">
      <xdr:nvSpPr>
        <xdr:cNvPr id="789" name="楕円 788"/>
        <xdr:cNvSpPr/>
      </xdr:nvSpPr>
      <xdr:spPr>
        <a:xfrm>
          <a:off x="22110700" y="14064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28464</xdr:rowOff>
    </xdr:from>
    <xdr:ext cx="469744" cy="259045"/>
    <xdr:sp macro="" textlink="">
      <xdr:nvSpPr>
        <xdr:cNvPr id="790" name="【消防施設】&#10;一人当たり面積該当値テキスト"/>
        <xdr:cNvSpPr txBox="1"/>
      </xdr:nvSpPr>
      <xdr:spPr>
        <a:xfrm>
          <a:off x="22199600" y="13915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5587</xdr:rowOff>
    </xdr:from>
    <xdr:to>
      <xdr:col>112</xdr:col>
      <xdr:colOff>38100</xdr:colOff>
      <xdr:row>82</xdr:row>
      <xdr:rowOff>107187</xdr:rowOff>
    </xdr:to>
    <xdr:sp macro="" textlink="">
      <xdr:nvSpPr>
        <xdr:cNvPr id="791" name="楕円 790"/>
        <xdr:cNvSpPr/>
      </xdr:nvSpPr>
      <xdr:spPr>
        <a:xfrm>
          <a:off x="21272500" y="14064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56387</xdr:rowOff>
    </xdr:from>
    <xdr:to>
      <xdr:col>116</xdr:col>
      <xdr:colOff>63500</xdr:colOff>
      <xdr:row>82</xdr:row>
      <xdr:rowOff>56387</xdr:rowOff>
    </xdr:to>
    <xdr:cxnSp macro="">
      <xdr:nvCxnSpPr>
        <xdr:cNvPr id="792" name="直線コネクタ 791"/>
        <xdr:cNvCxnSpPr/>
      </xdr:nvCxnSpPr>
      <xdr:spPr>
        <a:xfrm>
          <a:off x="21323300" y="1411528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10161</xdr:rowOff>
    </xdr:from>
    <xdr:to>
      <xdr:col>107</xdr:col>
      <xdr:colOff>101600</xdr:colOff>
      <xdr:row>82</xdr:row>
      <xdr:rowOff>111761</xdr:rowOff>
    </xdr:to>
    <xdr:sp macro="" textlink="">
      <xdr:nvSpPr>
        <xdr:cNvPr id="793" name="楕円 792"/>
        <xdr:cNvSpPr/>
      </xdr:nvSpPr>
      <xdr:spPr>
        <a:xfrm>
          <a:off x="20383500" y="1406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56387</xdr:rowOff>
    </xdr:from>
    <xdr:to>
      <xdr:col>111</xdr:col>
      <xdr:colOff>177800</xdr:colOff>
      <xdr:row>82</xdr:row>
      <xdr:rowOff>60961</xdr:rowOff>
    </xdr:to>
    <xdr:cxnSp macro="">
      <xdr:nvCxnSpPr>
        <xdr:cNvPr id="794" name="直線コネクタ 793"/>
        <xdr:cNvCxnSpPr/>
      </xdr:nvCxnSpPr>
      <xdr:spPr>
        <a:xfrm flipV="1">
          <a:off x="20434300" y="14115287"/>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5587</xdr:rowOff>
    </xdr:from>
    <xdr:to>
      <xdr:col>102</xdr:col>
      <xdr:colOff>165100</xdr:colOff>
      <xdr:row>82</xdr:row>
      <xdr:rowOff>107187</xdr:rowOff>
    </xdr:to>
    <xdr:sp macro="" textlink="">
      <xdr:nvSpPr>
        <xdr:cNvPr id="795" name="楕円 794"/>
        <xdr:cNvSpPr/>
      </xdr:nvSpPr>
      <xdr:spPr>
        <a:xfrm>
          <a:off x="19494500" y="14064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56387</xdr:rowOff>
    </xdr:from>
    <xdr:to>
      <xdr:col>107</xdr:col>
      <xdr:colOff>50800</xdr:colOff>
      <xdr:row>82</xdr:row>
      <xdr:rowOff>60961</xdr:rowOff>
    </xdr:to>
    <xdr:cxnSp macro="">
      <xdr:nvCxnSpPr>
        <xdr:cNvPr id="796" name="直線コネクタ 795"/>
        <xdr:cNvCxnSpPr/>
      </xdr:nvCxnSpPr>
      <xdr:spPr>
        <a:xfrm>
          <a:off x="19545300" y="14115287"/>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5587</xdr:rowOff>
    </xdr:from>
    <xdr:to>
      <xdr:col>98</xdr:col>
      <xdr:colOff>38100</xdr:colOff>
      <xdr:row>82</xdr:row>
      <xdr:rowOff>107187</xdr:rowOff>
    </xdr:to>
    <xdr:sp macro="" textlink="">
      <xdr:nvSpPr>
        <xdr:cNvPr id="797" name="楕円 796"/>
        <xdr:cNvSpPr/>
      </xdr:nvSpPr>
      <xdr:spPr>
        <a:xfrm>
          <a:off x="18605500" y="14064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56387</xdr:rowOff>
    </xdr:from>
    <xdr:to>
      <xdr:col>102</xdr:col>
      <xdr:colOff>114300</xdr:colOff>
      <xdr:row>82</xdr:row>
      <xdr:rowOff>56387</xdr:rowOff>
    </xdr:to>
    <xdr:cxnSp macro="">
      <xdr:nvCxnSpPr>
        <xdr:cNvPr id="798" name="直線コネクタ 797"/>
        <xdr:cNvCxnSpPr/>
      </xdr:nvCxnSpPr>
      <xdr:spPr>
        <a:xfrm>
          <a:off x="18656300" y="1411528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134890</xdr:rowOff>
    </xdr:from>
    <xdr:ext cx="469744" cy="259045"/>
    <xdr:sp macro="" textlink="">
      <xdr:nvSpPr>
        <xdr:cNvPr id="799" name="n_1aveValue【消防施設】&#10;一人当たり面積"/>
        <xdr:cNvSpPr txBox="1"/>
      </xdr:nvSpPr>
      <xdr:spPr>
        <a:xfrm>
          <a:off x="21075727" y="14536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130319</xdr:rowOff>
    </xdr:from>
    <xdr:ext cx="469744" cy="259045"/>
    <xdr:sp macro="" textlink="">
      <xdr:nvSpPr>
        <xdr:cNvPr id="800" name="n_2aveValue【消防施設】&#10;一人当たり面積"/>
        <xdr:cNvSpPr txBox="1"/>
      </xdr:nvSpPr>
      <xdr:spPr>
        <a:xfrm>
          <a:off x="20199427" y="1453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144035</xdr:rowOff>
    </xdr:from>
    <xdr:ext cx="469744" cy="259045"/>
    <xdr:sp macro="" textlink="">
      <xdr:nvSpPr>
        <xdr:cNvPr id="801" name="n_3aveValue【消防施設】&#10;一人当たり面積"/>
        <xdr:cNvSpPr txBox="1"/>
      </xdr:nvSpPr>
      <xdr:spPr>
        <a:xfrm>
          <a:off x="19310427" y="1454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148607</xdr:rowOff>
    </xdr:from>
    <xdr:ext cx="469744" cy="259045"/>
    <xdr:sp macro="" textlink="">
      <xdr:nvSpPr>
        <xdr:cNvPr id="802" name="n_4aveValue【消防施設】&#10;一人当たり面積"/>
        <xdr:cNvSpPr txBox="1"/>
      </xdr:nvSpPr>
      <xdr:spPr>
        <a:xfrm>
          <a:off x="18421427" y="145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123714</xdr:rowOff>
    </xdr:from>
    <xdr:ext cx="469744" cy="259045"/>
    <xdr:sp macro="" textlink="">
      <xdr:nvSpPr>
        <xdr:cNvPr id="803" name="n_1mainValue【消防施設】&#10;一人当たり面積"/>
        <xdr:cNvSpPr txBox="1"/>
      </xdr:nvSpPr>
      <xdr:spPr>
        <a:xfrm>
          <a:off x="21075727" y="13839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128288</xdr:rowOff>
    </xdr:from>
    <xdr:ext cx="469744" cy="259045"/>
    <xdr:sp macro="" textlink="">
      <xdr:nvSpPr>
        <xdr:cNvPr id="804" name="n_2mainValue【消防施設】&#10;一人当たり面積"/>
        <xdr:cNvSpPr txBox="1"/>
      </xdr:nvSpPr>
      <xdr:spPr>
        <a:xfrm>
          <a:off x="20199427" y="13844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123714</xdr:rowOff>
    </xdr:from>
    <xdr:ext cx="469744" cy="259045"/>
    <xdr:sp macro="" textlink="">
      <xdr:nvSpPr>
        <xdr:cNvPr id="805" name="n_3mainValue【消防施設】&#10;一人当たり面積"/>
        <xdr:cNvSpPr txBox="1"/>
      </xdr:nvSpPr>
      <xdr:spPr>
        <a:xfrm>
          <a:off x="19310427" y="13839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123714</xdr:rowOff>
    </xdr:from>
    <xdr:ext cx="469744" cy="259045"/>
    <xdr:sp macro="" textlink="">
      <xdr:nvSpPr>
        <xdr:cNvPr id="806" name="n_4mainValue【消防施設】&#10;一人当たり面積"/>
        <xdr:cNvSpPr txBox="1"/>
      </xdr:nvSpPr>
      <xdr:spPr>
        <a:xfrm>
          <a:off x="18421427" y="13839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07" name="正方形/長方形 80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08" name="正方形/長方形 80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09" name="正方形/長方形 80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10" name="正方形/長方形 80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11" name="正方形/長方形 81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12" name="正方形/長方形 81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13" name="正方形/長方形 81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14" name="正方形/長方形 81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15" name="テキスト ボックス 81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16" name="直線コネクタ 81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17" name="テキスト ボックス 816"/>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18" name="直線コネクタ 817"/>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19" name="テキスト ボックス 818"/>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20" name="直線コネクタ 819"/>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21" name="テキスト ボックス 820"/>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22" name="直線コネクタ 821"/>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23" name="テキスト ボックス 822"/>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24" name="直線コネクタ 823"/>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25" name="テキスト ボックス 824"/>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26" name="直線コネクタ 825"/>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27" name="テキスト ボックス 826"/>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28" name="直線コネクタ 827"/>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29" name="テキスト ボックス 828"/>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30" name="直線コネクタ 82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1"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130084</xdr:rowOff>
    </xdr:to>
    <xdr:cxnSp macro="">
      <xdr:nvCxnSpPr>
        <xdr:cNvPr id="832" name="直線コネクタ 831"/>
        <xdr:cNvCxnSpPr/>
      </xdr:nvCxnSpPr>
      <xdr:spPr>
        <a:xfrm flipV="1">
          <a:off x="16318864" y="17090571"/>
          <a:ext cx="0" cy="1556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133911</xdr:rowOff>
    </xdr:from>
    <xdr:ext cx="405111" cy="259045"/>
    <xdr:sp macro="" textlink="">
      <xdr:nvSpPr>
        <xdr:cNvPr id="833" name="【庁舎】&#10;有形固定資産減価償却率最小値テキスト"/>
        <xdr:cNvSpPr txBox="1"/>
      </xdr:nvSpPr>
      <xdr:spPr>
        <a:xfrm>
          <a:off x="16357600" y="18650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130084</xdr:rowOff>
    </xdr:from>
    <xdr:to>
      <xdr:col>86</xdr:col>
      <xdr:colOff>25400</xdr:colOff>
      <xdr:row>108</xdr:row>
      <xdr:rowOff>130084</xdr:rowOff>
    </xdr:to>
    <xdr:cxnSp macro="">
      <xdr:nvCxnSpPr>
        <xdr:cNvPr id="834" name="直線コネクタ 833"/>
        <xdr:cNvCxnSpPr/>
      </xdr:nvCxnSpPr>
      <xdr:spPr>
        <a:xfrm>
          <a:off x="16230600" y="1864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340478" cy="259045"/>
    <xdr:sp macro="" textlink="">
      <xdr:nvSpPr>
        <xdr:cNvPr id="835" name="【庁舎】&#10;有形固定資産減価償却率最大値テキスト"/>
        <xdr:cNvSpPr txBox="1"/>
      </xdr:nvSpPr>
      <xdr:spPr>
        <a:xfrm>
          <a:off x="16357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836" name="直線コネクタ 835"/>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18885</xdr:rowOff>
    </xdr:from>
    <xdr:ext cx="405111" cy="259045"/>
    <xdr:sp macro="" textlink="">
      <xdr:nvSpPr>
        <xdr:cNvPr id="837" name="【庁舎】&#10;有形固定資産減価償却率平均値テキスト"/>
        <xdr:cNvSpPr txBox="1"/>
      </xdr:nvSpPr>
      <xdr:spPr>
        <a:xfrm>
          <a:off x="16357600" y="176782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167458</xdr:rowOff>
    </xdr:from>
    <xdr:to>
      <xdr:col>85</xdr:col>
      <xdr:colOff>177800</xdr:colOff>
      <xdr:row>104</xdr:row>
      <xdr:rowOff>97608</xdr:rowOff>
    </xdr:to>
    <xdr:sp macro="" textlink="">
      <xdr:nvSpPr>
        <xdr:cNvPr id="838" name="フローチャート: 判断 837"/>
        <xdr:cNvSpPr/>
      </xdr:nvSpPr>
      <xdr:spPr>
        <a:xfrm>
          <a:off x="16268700" y="1782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20501</xdr:rowOff>
    </xdr:from>
    <xdr:to>
      <xdr:col>81</xdr:col>
      <xdr:colOff>101600</xdr:colOff>
      <xdr:row>104</xdr:row>
      <xdr:rowOff>122101</xdr:rowOff>
    </xdr:to>
    <xdr:sp macro="" textlink="">
      <xdr:nvSpPr>
        <xdr:cNvPr id="839" name="フローチャート: 判断 838"/>
        <xdr:cNvSpPr/>
      </xdr:nvSpPr>
      <xdr:spPr>
        <a:xfrm>
          <a:off x="154305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41729</xdr:rowOff>
    </xdr:from>
    <xdr:to>
      <xdr:col>76</xdr:col>
      <xdr:colOff>165100</xdr:colOff>
      <xdr:row>104</xdr:row>
      <xdr:rowOff>143329</xdr:rowOff>
    </xdr:to>
    <xdr:sp macro="" textlink="">
      <xdr:nvSpPr>
        <xdr:cNvPr id="840" name="フローチャート: 判断 839"/>
        <xdr:cNvSpPr/>
      </xdr:nvSpPr>
      <xdr:spPr>
        <a:xfrm>
          <a:off x="145415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89081</xdr:rowOff>
    </xdr:from>
    <xdr:to>
      <xdr:col>72</xdr:col>
      <xdr:colOff>38100</xdr:colOff>
      <xdr:row>105</xdr:row>
      <xdr:rowOff>19231</xdr:rowOff>
    </xdr:to>
    <xdr:sp macro="" textlink="">
      <xdr:nvSpPr>
        <xdr:cNvPr id="841" name="フローチャート: 判断 840"/>
        <xdr:cNvSpPr/>
      </xdr:nvSpPr>
      <xdr:spPr>
        <a:xfrm>
          <a:off x="13652500"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92348</xdr:rowOff>
    </xdr:from>
    <xdr:to>
      <xdr:col>67</xdr:col>
      <xdr:colOff>101600</xdr:colOff>
      <xdr:row>105</xdr:row>
      <xdr:rowOff>22498</xdr:rowOff>
    </xdr:to>
    <xdr:sp macro="" textlink="">
      <xdr:nvSpPr>
        <xdr:cNvPr id="842" name="フローチャート: 判断 841"/>
        <xdr:cNvSpPr/>
      </xdr:nvSpPr>
      <xdr:spPr>
        <a:xfrm>
          <a:off x="12763500" y="1792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43" name="テキスト ボックス 84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44" name="テキスト ボックス 84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45" name="テキスト ボックス 84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46" name="テキスト ボックス 84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47" name="テキスト ボックス 84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115207</xdr:rowOff>
    </xdr:from>
    <xdr:to>
      <xdr:col>85</xdr:col>
      <xdr:colOff>177800</xdr:colOff>
      <xdr:row>105</xdr:row>
      <xdr:rowOff>45357</xdr:rowOff>
    </xdr:to>
    <xdr:sp macro="" textlink="">
      <xdr:nvSpPr>
        <xdr:cNvPr id="848" name="楕円 847"/>
        <xdr:cNvSpPr/>
      </xdr:nvSpPr>
      <xdr:spPr>
        <a:xfrm>
          <a:off x="16268700" y="1794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93634</xdr:rowOff>
    </xdr:from>
    <xdr:ext cx="405111" cy="259045"/>
    <xdr:sp macro="" textlink="">
      <xdr:nvSpPr>
        <xdr:cNvPr id="849" name="【庁舎】&#10;有形固定資産減価償却率該当値テキスト"/>
        <xdr:cNvSpPr txBox="1"/>
      </xdr:nvSpPr>
      <xdr:spPr>
        <a:xfrm>
          <a:off x="16357600" y="17924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129902</xdr:rowOff>
    </xdr:from>
    <xdr:to>
      <xdr:col>81</xdr:col>
      <xdr:colOff>101600</xdr:colOff>
      <xdr:row>105</xdr:row>
      <xdr:rowOff>60052</xdr:rowOff>
    </xdr:to>
    <xdr:sp macro="" textlink="">
      <xdr:nvSpPr>
        <xdr:cNvPr id="850" name="楕円 849"/>
        <xdr:cNvSpPr/>
      </xdr:nvSpPr>
      <xdr:spPr>
        <a:xfrm>
          <a:off x="15430500" y="17960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166007</xdr:rowOff>
    </xdr:from>
    <xdr:to>
      <xdr:col>85</xdr:col>
      <xdr:colOff>127000</xdr:colOff>
      <xdr:row>105</xdr:row>
      <xdr:rowOff>9252</xdr:rowOff>
    </xdr:to>
    <xdr:cxnSp macro="">
      <xdr:nvCxnSpPr>
        <xdr:cNvPr id="851" name="直線コネクタ 850"/>
        <xdr:cNvCxnSpPr/>
      </xdr:nvCxnSpPr>
      <xdr:spPr>
        <a:xfrm flipV="1">
          <a:off x="15481300" y="17996807"/>
          <a:ext cx="8382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111942</xdr:rowOff>
    </xdr:from>
    <xdr:to>
      <xdr:col>76</xdr:col>
      <xdr:colOff>165100</xdr:colOff>
      <xdr:row>105</xdr:row>
      <xdr:rowOff>42092</xdr:rowOff>
    </xdr:to>
    <xdr:sp macro="" textlink="">
      <xdr:nvSpPr>
        <xdr:cNvPr id="852" name="楕円 851"/>
        <xdr:cNvSpPr/>
      </xdr:nvSpPr>
      <xdr:spPr>
        <a:xfrm>
          <a:off x="14541500" y="1794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162742</xdr:rowOff>
    </xdr:from>
    <xdr:to>
      <xdr:col>81</xdr:col>
      <xdr:colOff>50800</xdr:colOff>
      <xdr:row>105</xdr:row>
      <xdr:rowOff>9252</xdr:rowOff>
    </xdr:to>
    <xdr:cxnSp macro="">
      <xdr:nvCxnSpPr>
        <xdr:cNvPr id="853" name="直線コネクタ 852"/>
        <xdr:cNvCxnSpPr/>
      </xdr:nvCxnSpPr>
      <xdr:spPr>
        <a:xfrm>
          <a:off x="14592300" y="17993542"/>
          <a:ext cx="889000" cy="17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80918</xdr:rowOff>
    </xdr:from>
    <xdr:to>
      <xdr:col>72</xdr:col>
      <xdr:colOff>38100</xdr:colOff>
      <xdr:row>105</xdr:row>
      <xdr:rowOff>11068</xdr:rowOff>
    </xdr:to>
    <xdr:sp macro="" textlink="">
      <xdr:nvSpPr>
        <xdr:cNvPr id="854" name="楕円 853"/>
        <xdr:cNvSpPr/>
      </xdr:nvSpPr>
      <xdr:spPr>
        <a:xfrm>
          <a:off x="13652500" y="1791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131718</xdr:rowOff>
    </xdr:from>
    <xdr:to>
      <xdr:col>76</xdr:col>
      <xdr:colOff>114300</xdr:colOff>
      <xdr:row>104</xdr:row>
      <xdr:rowOff>162742</xdr:rowOff>
    </xdr:to>
    <xdr:cxnSp macro="">
      <xdr:nvCxnSpPr>
        <xdr:cNvPr id="855" name="直線コネクタ 854"/>
        <xdr:cNvCxnSpPr/>
      </xdr:nvCxnSpPr>
      <xdr:spPr>
        <a:xfrm>
          <a:off x="13703300" y="17962518"/>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53158</xdr:rowOff>
    </xdr:from>
    <xdr:to>
      <xdr:col>67</xdr:col>
      <xdr:colOff>101600</xdr:colOff>
      <xdr:row>104</xdr:row>
      <xdr:rowOff>154758</xdr:rowOff>
    </xdr:to>
    <xdr:sp macro="" textlink="">
      <xdr:nvSpPr>
        <xdr:cNvPr id="856" name="楕円 855"/>
        <xdr:cNvSpPr/>
      </xdr:nvSpPr>
      <xdr:spPr>
        <a:xfrm>
          <a:off x="12763500" y="17883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103958</xdr:rowOff>
    </xdr:from>
    <xdr:to>
      <xdr:col>71</xdr:col>
      <xdr:colOff>177800</xdr:colOff>
      <xdr:row>104</xdr:row>
      <xdr:rowOff>131718</xdr:rowOff>
    </xdr:to>
    <xdr:cxnSp macro="">
      <xdr:nvCxnSpPr>
        <xdr:cNvPr id="857" name="直線コネクタ 856"/>
        <xdr:cNvCxnSpPr/>
      </xdr:nvCxnSpPr>
      <xdr:spPr>
        <a:xfrm>
          <a:off x="12814300" y="17934758"/>
          <a:ext cx="889000" cy="2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138628</xdr:rowOff>
    </xdr:from>
    <xdr:ext cx="405111" cy="259045"/>
    <xdr:sp macro="" textlink="">
      <xdr:nvSpPr>
        <xdr:cNvPr id="858" name="n_1aveValue【庁舎】&#10;有形固定資産減価償却率"/>
        <xdr:cNvSpPr txBox="1"/>
      </xdr:nvSpPr>
      <xdr:spPr>
        <a:xfrm>
          <a:off x="15266044" y="1762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159856</xdr:rowOff>
    </xdr:from>
    <xdr:ext cx="405111" cy="259045"/>
    <xdr:sp macro="" textlink="">
      <xdr:nvSpPr>
        <xdr:cNvPr id="859" name="n_2aveValue【庁舎】&#10;有形固定資産減価償却率"/>
        <xdr:cNvSpPr txBox="1"/>
      </xdr:nvSpPr>
      <xdr:spPr>
        <a:xfrm>
          <a:off x="14389744" y="1764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10358</xdr:rowOff>
    </xdr:from>
    <xdr:ext cx="405111" cy="259045"/>
    <xdr:sp macro="" textlink="">
      <xdr:nvSpPr>
        <xdr:cNvPr id="860" name="n_3aveValue【庁舎】&#10;有形固定資産減価償却率"/>
        <xdr:cNvSpPr txBox="1"/>
      </xdr:nvSpPr>
      <xdr:spPr>
        <a:xfrm>
          <a:off x="13500744" y="18012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13625</xdr:rowOff>
    </xdr:from>
    <xdr:ext cx="405111" cy="259045"/>
    <xdr:sp macro="" textlink="">
      <xdr:nvSpPr>
        <xdr:cNvPr id="861" name="n_4aveValue【庁舎】&#10;有形固定資産減価償却率"/>
        <xdr:cNvSpPr txBox="1"/>
      </xdr:nvSpPr>
      <xdr:spPr>
        <a:xfrm>
          <a:off x="12611744" y="18015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51179</xdr:rowOff>
    </xdr:from>
    <xdr:ext cx="405111" cy="259045"/>
    <xdr:sp macro="" textlink="">
      <xdr:nvSpPr>
        <xdr:cNvPr id="862" name="n_1mainValue【庁舎】&#10;有形固定資産減価償却率"/>
        <xdr:cNvSpPr txBox="1"/>
      </xdr:nvSpPr>
      <xdr:spPr>
        <a:xfrm>
          <a:off x="15266044" y="18053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33219</xdr:rowOff>
    </xdr:from>
    <xdr:ext cx="405111" cy="259045"/>
    <xdr:sp macro="" textlink="">
      <xdr:nvSpPr>
        <xdr:cNvPr id="863" name="n_2mainValue【庁舎】&#10;有形固定資産減価償却率"/>
        <xdr:cNvSpPr txBox="1"/>
      </xdr:nvSpPr>
      <xdr:spPr>
        <a:xfrm>
          <a:off x="14389744" y="18035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27595</xdr:rowOff>
    </xdr:from>
    <xdr:ext cx="405111" cy="259045"/>
    <xdr:sp macro="" textlink="">
      <xdr:nvSpPr>
        <xdr:cNvPr id="864" name="n_3mainValue【庁舎】&#10;有形固定資産減価償却率"/>
        <xdr:cNvSpPr txBox="1"/>
      </xdr:nvSpPr>
      <xdr:spPr>
        <a:xfrm>
          <a:off x="13500744" y="17686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171285</xdr:rowOff>
    </xdr:from>
    <xdr:ext cx="405111" cy="259045"/>
    <xdr:sp macro="" textlink="">
      <xdr:nvSpPr>
        <xdr:cNvPr id="865" name="n_4mainValue【庁舎】&#10;有形固定資産減価償却率"/>
        <xdr:cNvSpPr txBox="1"/>
      </xdr:nvSpPr>
      <xdr:spPr>
        <a:xfrm>
          <a:off x="12611744" y="17659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66" name="正方形/長方形 86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67" name="正方形/長方形 86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68" name="正方形/長方形 86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69" name="正方形/長方形 86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70" name="正方形/長方形 86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71" name="正方形/長方形 87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72" name="正方形/長方形 87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73" name="正方形/長方形 87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74" name="テキスト ボックス 87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75" name="直線コネクタ 87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76" name="直線コネクタ 875"/>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77" name="テキスト ボックス 876"/>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78" name="直線コネクタ 877"/>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79" name="テキスト ボックス 878"/>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80" name="直線コネクタ 879"/>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81" name="テキスト ボックス 880"/>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82" name="直線コネクタ 881"/>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83" name="テキスト ボックス 882"/>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84" name="直線コネクタ 883"/>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85" name="テキスト ボックス 884"/>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86" name="直線コネクタ 885"/>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87" name="テキスト ボックス 886"/>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88" name="直線コネクタ 88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89" name="テキスト ボックス 88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90"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51707</xdr:rowOff>
    </xdr:from>
    <xdr:to>
      <xdr:col>116</xdr:col>
      <xdr:colOff>62864</xdr:colOff>
      <xdr:row>107</xdr:row>
      <xdr:rowOff>169273</xdr:rowOff>
    </xdr:to>
    <xdr:cxnSp macro="">
      <xdr:nvCxnSpPr>
        <xdr:cNvPr id="891" name="直線コネクタ 890"/>
        <xdr:cNvCxnSpPr/>
      </xdr:nvCxnSpPr>
      <xdr:spPr>
        <a:xfrm flipV="1">
          <a:off x="22160864" y="17025257"/>
          <a:ext cx="0" cy="1489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1650</xdr:rowOff>
    </xdr:from>
    <xdr:ext cx="469744" cy="259045"/>
    <xdr:sp macro="" textlink="">
      <xdr:nvSpPr>
        <xdr:cNvPr id="892" name="【庁舎】&#10;一人当たり面積最小値テキスト"/>
        <xdr:cNvSpPr txBox="1"/>
      </xdr:nvSpPr>
      <xdr:spPr>
        <a:xfrm>
          <a:off x="22199600" y="18518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169273</xdr:rowOff>
    </xdr:from>
    <xdr:to>
      <xdr:col>116</xdr:col>
      <xdr:colOff>152400</xdr:colOff>
      <xdr:row>107</xdr:row>
      <xdr:rowOff>169273</xdr:rowOff>
    </xdr:to>
    <xdr:cxnSp macro="">
      <xdr:nvCxnSpPr>
        <xdr:cNvPr id="893" name="直線コネクタ 892"/>
        <xdr:cNvCxnSpPr/>
      </xdr:nvCxnSpPr>
      <xdr:spPr>
        <a:xfrm>
          <a:off x="22072600" y="18514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169834</xdr:rowOff>
    </xdr:from>
    <xdr:ext cx="469744" cy="259045"/>
    <xdr:sp macro="" textlink="">
      <xdr:nvSpPr>
        <xdr:cNvPr id="894" name="【庁舎】&#10;一人当たり面積最大値テキスト"/>
        <xdr:cNvSpPr txBox="1"/>
      </xdr:nvSpPr>
      <xdr:spPr>
        <a:xfrm>
          <a:off x="22199600" y="16800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51707</xdr:rowOff>
    </xdr:from>
    <xdr:to>
      <xdr:col>116</xdr:col>
      <xdr:colOff>152400</xdr:colOff>
      <xdr:row>99</xdr:row>
      <xdr:rowOff>51707</xdr:rowOff>
    </xdr:to>
    <xdr:cxnSp macro="">
      <xdr:nvCxnSpPr>
        <xdr:cNvPr id="895" name="直線コネクタ 894"/>
        <xdr:cNvCxnSpPr/>
      </xdr:nvCxnSpPr>
      <xdr:spPr>
        <a:xfrm>
          <a:off x="22072600" y="1702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21789</xdr:rowOff>
    </xdr:from>
    <xdr:ext cx="469744" cy="259045"/>
    <xdr:sp macro="" textlink="">
      <xdr:nvSpPr>
        <xdr:cNvPr id="896" name="【庁舎】&#10;一人当たり面積平均値テキスト"/>
        <xdr:cNvSpPr txBox="1"/>
      </xdr:nvSpPr>
      <xdr:spPr>
        <a:xfrm>
          <a:off x="22199600" y="180240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43362</xdr:rowOff>
    </xdr:from>
    <xdr:to>
      <xdr:col>116</xdr:col>
      <xdr:colOff>114300</xdr:colOff>
      <xdr:row>105</xdr:row>
      <xdr:rowOff>144962</xdr:rowOff>
    </xdr:to>
    <xdr:sp macro="" textlink="">
      <xdr:nvSpPr>
        <xdr:cNvPr id="897" name="フローチャート: 判断 896"/>
        <xdr:cNvSpPr/>
      </xdr:nvSpPr>
      <xdr:spPr>
        <a:xfrm>
          <a:off x="22110700" y="1804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69487</xdr:rowOff>
    </xdr:from>
    <xdr:to>
      <xdr:col>112</xdr:col>
      <xdr:colOff>38100</xdr:colOff>
      <xdr:row>105</xdr:row>
      <xdr:rowOff>171087</xdr:rowOff>
    </xdr:to>
    <xdr:sp macro="" textlink="">
      <xdr:nvSpPr>
        <xdr:cNvPr id="898" name="フローチャート: 判断 897"/>
        <xdr:cNvSpPr/>
      </xdr:nvSpPr>
      <xdr:spPr>
        <a:xfrm>
          <a:off x="21272500" y="1807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76019</xdr:rowOff>
    </xdr:from>
    <xdr:to>
      <xdr:col>107</xdr:col>
      <xdr:colOff>101600</xdr:colOff>
      <xdr:row>106</xdr:row>
      <xdr:rowOff>6169</xdr:rowOff>
    </xdr:to>
    <xdr:sp macro="" textlink="">
      <xdr:nvSpPr>
        <xdr:cNvPr id="899" name="フローチャート: 判断 898"/>
        <xdr:cNvSpPr/>
      </xdr:nvSpPr>
      <xdr:spPr>
        <a:xfrm>
          <a:off x="20383500" y="1807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92348</xdr:rowOff>
    </xdr:from>
    <xdr:to>
      <xdr:col>102</xdr:col>
      <xdr:colOff>165100</xdr:colOff>
      <xdr:row>106</xdr:row>
      <xdr:rowOff>22498</xdr:rowOff>
    </xdr:to>
    <xdr:sp macro="" textlink="">
      <xdr:nvSpPr>
        <xdr:cNvPr id="900" name="フローチャート: 判断 899"/>
        <xdr:cNvSpPr/>
      </xdr:nvSpPr>
      <xdr:spPr>
        <a:xfrm>
          <a:off x="19494500" y="1809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95613</xdr:rowOff>
    </xdr:from>
    <xdr:to>
      <xdr:col>98</xdr:col>
      <xdr:colOff>38100</xdr:colOff>
      <xdr:row>106</xdr:row>
      <xdr:rowOff>25763</xdr:rowOff>
    </xdr:to>
    <xdr:sp macro="" textlink="">
      <xdr:nvSpPr>
        <xdr:cNvPr id="901" name="フローチャート: 判断 900"/>
        <xdr:cNvSpPr/>
      </xdr:nvSpPr>
      <xdr:spPr>
        <a:xfrm>
          <a:off x="18605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02" name="テキスト ボックス 90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03" name="テキスト ボックス 90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04" name="テキスト ボックス 90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05" name="テキスト ボックス 90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06" name="テキスト ボックス 90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170724</xdr:rowOff>
    </xdr:from>
    <xdr:to>
      <xdr:col>116</xdr:col>
      <xdr:colOff>114300</xdr:colOff>
      <xdr:row>104</xdr:row>
      <xdr:rowOff>100874</xdr:rowOff>
    </xdr:to>
    <xdr:sp macro="" textlink="">
      <xdr:nvSpPr>
        <xdr:cNvPr id="907" name="楕円 906"/>
        <xdr:cNvSpPr/>
      </xdr:nvSpPr>
      <xdr:spPr>
        <a:xfrm>
          <a:off x="22110700" y="1783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22151</xdr:rowOff>
    </xdr:from>
    <xdr:ext cx="469744" cy="259045"/>
    <xdr:sp macro="" textlink="">
      <xdr:nvSpPr>
        <xdr:cNvPr id="908" name="【庁舎】&#10;一人当たり面積該当値テキスト"/>
        <xdr:cNvSpPr txBox="1"/>
      </xdr:nvSpPr>
      <xdr:spPr>
        <a:xfrm>
          <a:off x="22199600" y="17681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61323</xdr:rowOff>
    </xdr:from>
    <xdr:to>
      <xdr:col>112</xdr:col>
      <xdr:colOff>38100</xdr:colOff>
      <xdr:row>104</xdr:row>
      <xdr:rowOff>162923</xdr:rowOff>
    </xdr:to>
    <xdr:sp macro="" textlink="">
      <xdr:nvSpPr>
        <xdr:cNvPr id="909" name="楕円 908"/>
        <xdr:cNvSpPr/>
      </xdr:nvSpPr>
      <xdr:spPr>
        <a:xfrm>
          <a:off x="21272500" y="1789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50074</xdr:rowOff>
    </xdr:from>
    <xdr:to>
      <xdr:col>116</xdr:col>
      <xdr:colOff>63500</xdr:colOff>
      <xdr:row>104</xdr:row>
      <xdr:rowOff>112123</xdr:rowOff>
    </xdr:to>
    <xdr:cxnSp macro="">
      <xdr:nvCxnSpPr>
        <xdr:cNvPr id="910" name="直線コネクタ 909"/>
        <xdr:cNvCxnSpPr/>
      </xdr:nvCxnSpPr>
      <xdr:spPr>
        <a:xfrm flipV="1">
          <a:off x="21323300" y="17880874"/>
          <a:ext cx="8382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116839</xdr:rowOff>
    </xdr:from>
    <xdr:to>
      <xdr:col>107</xdr:col>
      <xdr:colOff>101600</xdr:colOff>
      <xdr:row>105</xdr:row>
      <xdr:rowOff>46989</xdr:rowOff>
    </xdr:to>
    <xdr:sp macro="" textlink="">
      <xdr:nvSpPr>
        <xdr:cNvPr id="911" name="楕円 910"/>
        <xdr:cNvSpPr/>
      </xdr:nvSpPr>
      <xdr:spPr>
        <a:xfrm>
          <a:off x="20383500" y="1794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112123</xdr:rowOff>
    </xdr:from>
    <xdr:to>
      <xdr:col>111</xdr:col>
      <xdr:colOff>177800</xdr:colOff>
      <xdr:row>104</xdr:row>
      <xdr:rowOff>167639</xdr:rowOff>
    </xdr:to>
    <xdr:cxnSp macro="">
      <xdr:nvCxnSpPr>
        <xdr:cNvPr id="912" name="直線コネクタ 911"/>
        <xdr:cNvCxnSpPr/>
      </xdr:nvCxnSpPr>
      <xdr:spPr>
        <a:xfrm flipV="1">
          <a:off x="20434300" y="17942923"/>
          <a:ext cx="889000" cy="55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113574</xdr:rowOff>
    </xdr:from>
    <xdr:to>
      <xdr:col>102</xdr:col>
      <xdr:colOff>165100</xdr:colOff>
      <xdr:row>105</xdr:row>
      <xdr:rowOff>43724</xdr:rowOff>
    </xdr:to>
    <xdr:sp macro="" textlink="">
      <xdr:nvSpPr>
        <xdr:cNvPr id="913" name="楕円 912"/>
        <xdr:cNvSpPr/>
      </xdr:nvSpPr>
      <xdr:spPr>
        <a:xfrm>
          <a:off x="19494500" y="1794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164374</xdr:rowOff>
    </xdr:from>
    <xdr:to>
      <xdr:col>107</xdr:col>
      <xdr:colOff>50800</xdr:colOff>
      <xdr:row>104</xdr:row>
      <xdr:rowOff>167639</xdr:rowOff>
    </xdr:to>
    <xdr:cxnSp macro="">
      <xdr:nvCxnSpPr>
        <xdr:cNvPr id="914" name="直線コネクタ 913"/>
        <xdr:cNvCxnSpPr/>
      </xdr:nvCxnSpPr>
      <xdr:spPr>
        <a:xfrm>
          <a:off x="19545300" y="17995174"/>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113574</xdr:rowOff>
    </xdr:from>
    <xdr:to>
      <xdr:col>98</xdr:col>
      <xdr:colOff>38100</xdr:colOff>
      <xdr:row>105</xdr:row>
      <xdr:rowOff>43724</xdr:rowOff>
    </xdr:to>
    <xdr:sp macro="" textlink="">
      <xdr:nvSpPr>
        <xdr:cNvPr id="915" name="楕円 914"/>
        <xdr:cNvSpPr/>
      </xdr:nvSpPr>
      <xdr:spPr>
        <a:xfrm>
          <a:off x="18605500" y="1794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164374</xdr:rowOff>
    </xdr:from>
    <xdr:to>
      <xdr:col>102</xdr:col>
      <xdr:colOff>114300</xdr:colOff>
      <xdr:row>104</xdr:row>
      <xdr:rowOff>164374</xdr:rowOff>
    </xdr:to>
    <xdr:cxnSp macro="">
      <xdr:nvCxnSpPr>
        <xdr:cNvPr id="916" name="直線コネクタ 915"/>
        <xdr:cNvCxnSpPr/>
      </xdr:nvCxnSpPr>
      <xdr:spPr>
        <a:xfrm>
          <a:off x="18656300" y="1799517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162214</xdr:rowOff>
    </xdr:from>
    <xdr:ext cx="469744" cy="259045"/>
    <xdr:sp macro="" textlink="">
      <xdr:nvSpPr>
        <xdr:cNvPr id="917" name="n_1aveValue【庁舎】&#10;一人当たり面積"/>
        <xdr:cNvSpPr txBox="1"/>
      </xdr:nvSpPr>
      <xdr:spPr>
        <a:xfrm>
          <a:off x="21075727" y="18164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168746</xdr:rowOff>
    </xdr:from>
    <xdr:ext cx="469744" cy="259045"/>
    <xdr:sp macro="" textlink="">
      <xdr:nvSpPr>
        <xdr:cNvPr id="918" name="n_2aveValue【庁舎】&#10;一人当たり面積"/>
        <xdr:cNvSpPr txBox="1"/>
      </xdr:nvSpPr>
      <xdr:spPr>
        <a:xfrm>
          <a:off x="20199427" y="18170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13625</xdr:rowOff>
    </xdr:from>
    <xdr:ext cx="469744" cy="259045"/>
    <xdr:sp macro="" textlink="">
      <xdr:nvSpPr>
        <xdr:cNvPr id="919" name="n_3aveValue【庁舎】&#10;一人当たり面積"/>
        <xdr:cNvSpPr txBox="1"/>
      </xdr:nvSpPr>
      <xdr:spPr>
        <a:xfrm>
          <a:off x="19310427" y="18187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16890</xdr:rowOff>
    </xdr:from>
    <xdr:ext cx="469744" cy="259045"/>
    <xdr:sp macro="" textlink="">
      <xdr:nvSpPr>
        <xdr:cNvPr id="920" name="n_4aveValue【庁舎】&#10;一人当たり面積"/>
        <xdr:cNvSpPr txBox="1"/>
      </xdr:nvSpPr>
      <xdr:spPr>
        <a:xfrm>
          <a:off x="18421427" y="18190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8000</xdr:rowOff>
    </xdr:from>
    <xdr:ext cx="469744" cy="259045"/>
    <xdr:sp macro="" textlink="">
      <xdr:nvSpPr>
        <xdr:cNvPr id="921" name="n_1mainValue【庁舎】&#10;一人当たり面積"/>
        <xdr:cNvSpPr txBox="1"/>
      </xdr:nvSpPr>
      <xdr:spPr>
        <a:xfrm>
          <a:off x="21075727" y="17667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63516</xdr:rowOff>
    </xdr:from>
    <xdr:ext cx="469744" cy="259045"/>
    <xdr:sp macro="" textlink="">
      <xdr:nvSpPr>
        <xdr:cNvPr id="922" name="n_2mainValue【庁舎】&#10;一人当たり面積"/>
        <xdr:cNvSpPr txBox="1"/>
      </xdr:nvSpPr>
      <xdr:spPr>
        <a:xfrm>
          <a:off x="20199427" y="1772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60251</xdr:rowOff>
    </xdr:from>
    <xdr:ext cx="469744" cy="259045"/>
    <xdr:sp macro="" textlink="">
      <xdr:nvSpPr>
        <xdr:cNvPr id="923" name="n_3mainValue【庁舎】&#10;一人当たり面積"/>
        <xdr:cNvSpPr txBox="1"/>
      </xdr:nvSpPr>
      <xdr:spPr>
        <a:xfrm>
          <a:off x="19310427" y="17719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60251</xdr:rowOff>
    </xdr:from>
    <xdr:ext cx="469744" cy="259045"/>
    <xdr:sp macro="" textlink="">
      <xdr:nvSpPr>
        <xdr:cNvPr id="924" name="n_4mainValue【庁舎】&#10;一人当たり面積"/>
        <xdr:cNvSpPr txBox="1"/>
      </xdr:nvSpPr>
      <xdr:spPr>
        <a:xfrm>
          <a:off x="18421427" y="17719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25" name="正方形/長方形 92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26" name="正方形/長方形 92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27" name="テキスト ボックス 92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体育館・プール、保健センター・保健所（保健所は該当なし）、市民会館は、有形固定資産減価償却率が類似団体平均を下回っている一方で、図書館、一般廃棄物処理施設、消防施設、庁舎は、有形固定資産減価償却率が類似団体平均を上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庁舎については、令和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年度に一部改修を実施したことで、有形固定資産減価償却率が改善した。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なお、体育館・プールは、平成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年度に玉幡公園総合屋内プール、平成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年度に双葉体育館を新築、平成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年度に敷島体育館の大規模改修、平成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年度に双葉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B&amp;G</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海洋センターの大規模改等修が影響し、類似団体平均を大きく下回っている。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山梨県甲斐市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76,514
75,115
71.95
35,845,211
33,882,820
1,691,185
18,043,350
21,366,118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類似団体平均を下回っており、財政力指数はほぼ横ばいである。</a:t>
          </a:r>
        </a:p>
        <a:p>
          <a:r>
            <a:rPr kumimoji="1" lang="ja-JP" altLang="en-US" sz="1300">
              <a:latin typeface="ＭＳ Ｐゴシック" panose="020B0600070205080204" pitchFamily="50" charset="-128"/>
              <a:ea typeface="ＭＳ Ｐゴシック" panose="020B0600070205080204" pitchFamily="50" charset="-128"/>
            </a:rPr>
            <a:t>　但し、</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か年平均値でなく単年値を比較すると、</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市町村民税所得割の増額（地方特例交付金によって補填される定額減税の減収額を除いた場合）や、市町村民税法人税割の増額に伴い、前年度より基準財政収入額が増額となったため、</a:t>
          </a:r>
          <a:r>
            <a:rPr kumimoji="1" lang="ja-JP" altLang="en-US" sz="1300">
              <a:latin typeface="ＭＳ Ｐゴシック" panose="020B0600070205080204" pitchFamily="50" charset="-128"/>
              <a:ea typeface="ＭＳ Ｐゴシック" panose="020B0600070205080204" pitchFamily="50" charset="-128"/>
            </a:rPr>
            <a:t>前年度</a:t>
          </a:r>
          <a:r>
            <a:rPr kumimoji="1" lang="en-US" altLang="ja-JP" sz="1300">
              <a:latin typeface="ＭＳ Ｐゴシック" panose="020B0600070205080204" pitchFamily="50" charset="-128"/>
              <a:ea typeface="ＭＳ Ｐゴシック" panose="020B0600070205080204" pitchFamily="50" charset="-128"/>
            </a:rPr>
            <a:t>0.619</a:t>
          </a:r>
          <a:r>
            <a:rPr kumimoji="1" lang="ja-JP" altLang="en-US" sz="1300">
              <a:latin typeface="ＭＳ Ｐゴシック" panose="020B0600070205080204" pitchFamily="50" charset="-128"/>
              <a:ea typeface="ＭＳ Ｐゴシック" panose="020B0600070205080204" pitchFamily="50" charset="-128"/>
            </a:rPr>
            <a:t>に対して今年度</a:t>
          </a:r>
          <a:r>
            <a:rPr kumimoji="1" lang="en-US" altLang="ja-JP" sz="1300">
              <a:latin typeface="ＭＳ Ｐゴシック" panose="020B0600070205080204" pitchFamily="50" charset="-128"/>
              <a:ea typeface="ＭＳ Ｐゴシック" panose="020B0600070205080204" pitchFamily="50" charset="-128"/>
            </a:rPr>
            <a:t>0.623</a:t>
          </a:r>
          <a:r>
            <a:rPr kumimoji="1" lang="ja-JP" altLang="en-US" sz="1300">
              <a:latin typeface="ＭＳ Ｐゴシック" panose="020B0600070205080204" pitchFamily="50" charset="-128"/>
              <a:ea typeface="ＭＳ Ｐゴシック" panose="020B0600070205080204" pitchFamily="50" charset="-128"/>
            </a:rPr>
            <a:t>となり、</a:t>
          </a:r>
          <a:r>
            <a:rPr kumimoji="1" lang="en-US" altLang="ja-JP" sz="1300">
              <a:latin typeface="ＭＳ Ｐゴシック" panose="020B0600070205080204" pitchFamily="50" charset="-128"/>
              <a:ea typeface="ＭＳ Ｐゴシック" panose="020B0600070205080204" pitchFamily="50" charset="-128"/>
            </a:rPr>
            <a:t>0.004</a:t>
          </a:r>
          <a:r>
            <a:rPr kumimoji="1" lang="ja-JP" altLang="en-US" sz="1300">
              <a:latin typeface="ＭＳ Ｐゴシック" panose="020B0600070205080204" pitchFamily="50" charset="-128"/>
              <a:ea typeface="ＭＳ Ｐゴシック" panose="020B0600070205080204" pitchFamily="50" charset="-128"/>
            </a:rPr>
            <a:t>ポイント増加している。</a:t>
          </a:r>
        </a:p>
        <a:p>
          <a:r>
            <a:rPr kumimoji="1" lang="ja-JP" altLang="en-US" sz="1300">
              <a:latin typeface="ＭＳ Ｐゴシック" panose="020B0600070205080204" pitchFamily="50" charset="-128"/>
              <a:ea typeface="ＭＳ Ｐゴシック" panose="020B0600070205080204" pitchFamily="50" charset="-128"/>
            </a:rPr>
            <a:t>　なお、令和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年度から令和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年度は、普通交付税の追加交付に伴い基準財政需要額が増額となったため、悪化の一因となっている。</a:t>
          </a:r>
        </a:p>
        <a:p>
          <a:r>
            <a:rPr kumimoji="1" lang="ja-JP" altLang="en-US" sz="1300">
              <a:latin typeface="ＭＳ Ｐゴシック" panose="020B0600070205080204" pitchFamily="50" charset="-128"/>
              <a:ea typeface="ＭＳ Ｐゴシック" panose="020B0600070205080204" pitchFamily="50" charset="-128"/>
            </a:rPr>
            <a:t>　今後は、市税の収納率向上、企業誘致による税収確保等、経常収入となる自主財源の確保が課題である。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154517</xdr:rowOff>
    </xdr:to>
    <xdr:cxnSp macro="">
      <xdr:nvCxnSpPr>
        <xdr:cNvPr id="64" name="直線コネクタ 63"/>
        <xdr:cNvCxnSpPr/>
      </xdr:nvCxnSpPr>
      <xdr:spPr>
        <a:xfrm flipV="1">
          <a:off x="4953000" y="6401858"/>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126594</xdr:rowOff>
    </xdr:from>
    <xdr:ext cx="762000" cy="259045"/>
    <xdr:sp macro="" textlink="">
      <xdr:nvSpPr>
        <xdr:cNvPr id="65" name="財政力最小値テキスト"/>
        <xdr:cNvSpPr txBox="1"/>
      </xdr:nvSpPr>
      <xdr:spPr>
        <a:xfrm>
          <a:off x="5041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154517</xdr:rowOff>
    </xdr:from>
    <xdr:to>
      <xdr:col>24</xdr:col>
      <xdr:colOff>12700</xdr:colOff>
      <xdr:row>45</xdr:row>
      <xdr:rowOff>154517</xdr:rowOff>
    </xdr:to>
    <xdr:cxnSp macro="">
      <xdr:nvCxnSpPr>
        <xdr:cNvPr id="66" name="直線コネクタ 65"/>
        <xdr:cNvCxnSpPr/>
      </xdr:nvCxnSpPr>
      <xdr:spPr>
        <a:xfrm>
          <a:off x="4864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166158</xdr:rowOff>
    </xdr:from>
    <xdr:to>
      <xdr:col>23</xdr:col>
      <xdr:colOff>133350</xdr:colOff>
      <xdr:row>42</xdr:row>
      <xdr:rowOff>166158</xdr:rowOff>
    </xdr:to>
    <xdr:cxnSp macro="">
      <xdr:nvCxnSpPr>
        <xdr:cNvPr id="69" name="直線コネクタ 68"/>
        <xdr:cNvCxnSpPr/>
      </xdr:nvCxnSpPr>
      <xdr:spPr>
        <a:xfrm>
          <a:off x="4114800" y="736705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122360</xdr:rowOff>
    </xdr:from>
    <xdr:ext cx="762000" cy="259045"/>
    <xdr:sp macro="" textlink="">
      <xdr:nvSpPr>
        <xdr:cNvPr id="70" name="財政力平均値テキスト"/>
        <xdr:cNvSpPr txBox="1"/>
      </xdr:nvSpPr>
      <xdr:spPr>
        <a:xfrm>
          <a:off x="5041900" y="6980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166158</xdr:rowOff>
    </xdr:from>
    <xdr:to>
      <xdr:col>19</xdr:col>
      <xdr:colOff>133350</xdr:colOff>
      <xdr:row>42</xdr:row>
      <xdr:rowOff>166158</xdr:rowOff>
    </xdr:to>
    <xdr:cxnSp macro="">
      <xdr:nvCxnSpPr>
        <xdr:cNvPr id="72" name="直線コネクタ 71"/>
        <xdr:cNvCxnSpPr/>
      </xdr:nvCxnSpPr>
      <xdr:spPr>
        <a:xfrm>
          <a:off x="3225800" y="736705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85725</xdr:rowOff>
    </xdr:from>
    <xdr:to>
      <xdr:col>19</xdr:col>
      <xdr:colOff>184150</xdr:colOff>
      <xdr:row>42</xdr:row>
      <xdr:rowOff>15875</xdr:rowOff>
    </xdr:to>
    <xdr:sp macro="" textlink="">
      <xdr:nvSpPr>
        <xdr:cNvPr id="73" name="フローチャート: 判断 72"/>
        <xdr:cNvSpPr/>
      </xdr:nvSpPr>
      <xdr:spPr>
        <a:xfrm>
          <a:off x="4064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26052</xdr:rowOff>
    </xdr:from>
    <xdr:ext cx="736600" cy="259045"/>
    <xdr:sp macro="" textlink="">
      <xdr:nvSpPr>
        <xdr:cNvPr id="74" name="テキスト ボックス 73"/>
        <xdr:cNvSpPr txBox="1"/>
      </xdr:nvSpPr>
      <xdr:spPr>
        <a:xfrm>
          <a:off x="3733800" y="6884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125942</xdr:rowOff>
    </xdr:from>
    <xdr:to>
      <xdr:col>15</xdr:col>
      <xdr:colOff>82550</xdr:colOff>
      <xdr:row>42</xdr:row>
      <xdr:rowOff>166158</xdr:rowOff>
    </xdr:to>
    <xdr:cxnSp macro="">
      <xdr:nvCxnSpPr>
        <xdr:cNvPr id="75" name="直線コネクタ 74"/>
        <xdr:cNvCxnSpPr/>
      </xdr:nvCxnSpPr>
      <xdr:spPr>
        <a:xfrm>
          <a:off x="2336800" y="7326842"/>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5944</xdr:rowOff>
    </xdr:from>
    <xdr:ext cx="762000" cy="259045"/>
    <xdr:sp macro="" textlink="">
      <xdr:nvSpPr>
        <xdr:cNvPr id="77" name="テキスト ボックス 76"/>
        <xdr:cNvSpPr txBox="1"/>
      </xdr:nvSpPr>
      <xdr:spPr>
        <a:xfrm>
          <a:off x="2844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125942</xdr:rowOff>
    </xdr:from>
    <xdr:to>
      <xdr:col>11</xdr:col>
      <xdr:colOff>31750</xdr:colOff>
      <xdr:row>42</xdr:row>
      <xdr:rowOff>125942</xdr:rowOff>
    </xdr:to>
    <xdr:cxnSp macro="">
      <xdr:nvCxnSpPr>
        <xdr:cNvPr id="78" name="直線コネクタ 77"/>
        <xdr:cNvCxnSpPr/>
      </xdr:nvCxnSpPr>
      <xdr:spPr>
        <a:xfrm>
          <a:off x="1447800" y="73268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5944</xdr:rowOff>
    </xdr:from>
    <xdr:ext cx="762000" cy="259045"/>
    <xdr:sp macro="" textlink="">
      <xdr:nvSpPr>
        <xdr:cNvPr id="80" name="テキスト ボックス 79"/>
        <xdr:cNvSpPr txBox="1"/>
      </xdr:nvSpPr>
      <xdr:spPr>
        <a:xfrm>
          <a:off x="1955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81" name="フローチャート: 判断 80"/>
        <xdr:cNvSpPr/>
      </xdr:nvSpPr>
      <xdr:spPr>
        <a:xfrm>
          <a:off x="1397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137177</xdr:rowOff>
    </xdr:from>
    <xdr:ext cx="762000" cy="259045"/>
    <xdr:sp macro="" textlink="">
      <xdr:nvSpPr>
        <xdr:cNvPr id="82" name="テキスト ボックス 81"/>
        <xdr:cNvSpPr txBox="1"/>
      </xdr:nvSpPr>
      <xdr:spPr>
        <a:xfrm>
          <a:off x="1066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115358</xdr:rowOff>
    </xdr:from>
    <xdr:to>
      <xdr:col>23</xdr:col>
      <xdr:colOff>184150</xdr:colOff>
      <xdr:row>43</xdr:row>
      <xdr:rowOff>45508</xdr:rowOff>
    </xdr:to>
    <xdr:sp macro="" textlink="">
      <xdr:nvSpPr>
        <xdr:cNvPr id="88" name="楕円 87"/>
        <xdr:cNvSpPr/>
      </xdr:nvSpPr>
      <xdr:spPr>
        <a:xfrm>
          <a:off x="49022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87435</xdr:rowOff>
    </xdr:from>
    <xdr:ext cx="762000" cy="259045"/>
    <xdr:sp macro="" textlink="">
      <xdr:nvSpPr>
        <xdr:cNvPr id="89" name="財政力該当値テキスト"/>
        <xdr:cNvSpPr txBox="1"/>
      </xdr:nvSpPr>
      <xdr:spPr>
        <a:xfrm>
          <a:off x="5041900" y="7288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115358</xdr:rowOff>
    </xdr:from>
    <xdr:to>
      <xdr:col>19</xdr:col>
      <xdr:colOff>184150</xdr:colOff>
      <xdr:row>43</xdr:row>
      <xdr:rowOff>45508</xdr:rowOff>
    </xdr:to>
    <xdr:sp macro="" textlink="">
      <xdr:nvSpPr>
        <xdr:cNvPr id="90" name="楕円 89"/>
        <xdr:cNvSpPr/>
      </xdr:nvSpPr>
      <xdr:spPr>
        <a:xfrm>
          <a:off x="40640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30285</xdr:rowOff>
    </xdr:from>
    <xdr:ext cx="736600" cy="259045"/>
    <xdr:sp macro="" textlink="">
      <xdr:nvSpPr>
        <xdr:cNvPr id="91" name="テキスト ボックス 90"/>
        <xdr:cNvSpPr txBox="1"/>
      </xdr:nvSpPr>
      <xdr:spPr>
        <a:xfrm>
          <a:off x="3733800" y="74026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115358</xdr:rowOff>
    </xdr:from>
    <xdr:to>
      <xdr:col>15</xdr:col>
      <xdr:colOff>133350</xdr:colOff>
      <xdr:row>43</xdr:row>
      <xdr:rowOff>45508</xdr:rowOff>
    </xdr:to>
    <xdr:sp macro="" textlink="">
      <xdr:nvSpPr>
        <xdr:cNvPr id="92" name="楕円 91"/>
        <xdr:cNvSpPr/>
      </xdr:nvSpPr>
      <xdr:spPr>
        <a:xfrm>
          <a:off x="31750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30285</xdr:rowOff>
    </xdr:from>
    <xdr:ext cx="762000" cy="259045"/>
    <xdr:sp macro="" textlink="">
      <xdr:nvSpPr>
        <xdr:cNvPr id="93" name="テキスト ボックス 92"/>
        <xdr:cNvSpPr txBox="1"/>
      </xdr:nvSpPr>
      <xdr:spPr>
        <a:xfrm>
          <a:off x="2844800" y="740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75142</xdr:rowOff>
    </xdr:from>
    <xdr:to>
      <xdr:col>11</xdr:col>
      <xdr:colOff>82550</xdr:colOff>
      <xdr:row>43</xdr:row>
      <xdr:rowOff>5292</xdr:rowOff>
    </xdr:to>
    <xdr:sp macro="" textlink="">
      <xdr:nvSpPr>
        <xdr:cNvPr id="94" name="楕円 93"/>
        <xdr:cNvSpPr/>
      </xdr:nvSpPr>
      <xdr:spPr>
        <a:xfrm>
          <a:off x="22860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161519</xdr:rowOff>
    </xdr:from>
    <xdr:ext cx="762000" cy="259045"/>
    <xdr:sp macro="" textlink="">
      <xdr:nvSpPr>
        <xdr:cNvPr id="95" name="テキスト ボックス 94"/>
        <xdr:cNvSpPr txBox="1"/>
      </xdr:nvSpPr>
      <xdr:spPr>
        <a:xfrm>
          <a:off x="1955800" y="7362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75142</xdr:rowOff>
    </xdr:from>
    <xdr:to>
      <xdr:col>7</xdr:col>
      <xdr:colOff>31750</xdr:colOff>
      <xdr:row>43</xdr:row>
      <xdr:rowOff>5292</xdr:rowOff>
    </xdr:to>
    <xdr:sp macro="" textlink="">
      <xdr:nvSpPr>
        <xdr:cNvPr id="96" name="楕円 95"/>
        <xdr:cNvSpPr/>
      </xdr:nvSpPr>
      <xdr:spPr>
        <a:xfrm>
          <a:off x="13970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161519</xdr:rowOff>
    </xdr:from>
    <xdr:ext cx="762000" cy="259045"/>
    <xdr:sp macro="" textlink="">
      <xdr:nvSpPr>
        <xdr:cNvPr id="97" name="テキスト ボックス 96"/>
        <xdr:cNvSpPr txBox="1"/>
      </xdr:nvSpPr>
      <xdr:spPr>
        <a:xfrm>
          <a:off x="1066800" y="7362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類似団体平均を下回っているものの、前年度と比較して</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増加した主な要因は、分母となる市税や普通交付税が増加したものの、分子となる一部事務組合負担金による補助費等や人事院勧告に伴う人件費がさらに増加したためである。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a:t>
          </a:r>
          <a:r>
            <a:rPr kumimoji="1" lang="en-US" altLang="ja-JP" sz="1300">
              <a:latin typeface="ＭＳ Ｐゴシック" panose="020B0600070205080204" pitchFamily="50" charset="-128"/>
              <a:ea typeface="ＭＳ Ｐゴシック" panose="020B0600070205080204" pitchFamily="50" charset="-128"/>
            </a:rPr>
            <a:t>DX</a:t>
          </a:r>
          <a:r>
            <a:rPr kumimoji="1" lang="ja-JP" altLang="en-US" sz="1300">
              <a:latin typeface="ＭＳ Ｐゴシック" panose="020B0600070205080204" pitchFamily="50" charset="-128"/>
              <a:ea typeface="ＭＳ Ｐゴシック" panose="020B0600070205080204" pitchFamily="50" charset="-128"/>
            </a:rPr>
            <a:t>化による業務効率化、窓口業務の民間委託化、公共施設の統廃合等により経常経費を削減すると共に、市税の収納率向上、企業誘致による税収確保等により経常収入となる自主財源の確保が課題である。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32766</xdr:rowOff>
    </xdr:from>
    <xdr:to>
      <xdr:col>23</xdr:col>
      <xdr:colOff>133350</xdr:colOff>
      <xdr:row>65</xdr:row>
      <xdr:rowOff>27178</xdr:rowOff>
    </xdr:to>
    <xdr:cxnSp macro="">
      <xdr:nvCxnSpPr>
        <xdr:cNvPr id="125" name="直線コネクタ 124"/>
        <xdr:cNvCxnSpPr/>
      </xdr:nvCxnSpPr>
      <xdr:spPr>
        <a:xfrm flipV="1">
          <a:off x="4953000" y="10148316"/>
          <a:ext cx="0" cy="10231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170705</xdr:rowOff>
    </xdr:from>
    <xdr:ext cx="762000" cy="259045"/>
    <xdr:sp macro="" textlink="">
      <xdr:nvSpPr>
        <xdr:cNvPr id="126" name="財政構造の弾力性最小値テキスト"/>
        <xdr:cNvSpPr txBox="1"/>
      </xdr:nvSpPr>
      <xdr:spPr>
        <a:xfrm>
          <a:off x="5041900" y="1114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27178</xdr:rowOff>
    </xdr:from>
    <xdr:to>
      <xdr:col>24</xdr:col>
      <xdr:colOff>12700</xdr:colOff>
      <xdr:row>65</xdr:row>
      <xdr:rowOff>27178</xdr:rowOff>
    </xdr:to>
    <xdr:cxnSp macro="">
      <xdr:nvCxnSpPr>
        <xdr:cNvPr id="127" name="直線コネクタ 126"/>
        <xdr:cNvCxnSpPr/>
      </xdr:nvCxnSpPr>
      <xdr:spPr>
        <a:xfrm>
          <a:off x="4864100" y="1117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119143</xdr:rowOff>
    </xdr:from>
    <xdr:ext cx="762000" cy="259045"/>
    <xdr:sp macro="" textlink="">
      <xdr:nvSpPr>
        <xdr:cNvPr id="128" name="財政構造の弾力性最大値テキスト"/>
        <xdr:cNvSpPr txBox="1"/>
      </xdr:nvSpPr>
      <xdr:spPr>
        <a:xfrm>
          <a:off x="5041900" y="989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32766</xdr:rowOff>
    </xdr:from>
    <xdr:to>
      <xdr:col>24</xdr:col>
      <xdr:colOff>12700</xdr:colOff>
      <xdr:row>59</xdr:row>
      <xdr:rowOff>32766</xdr:rowOff>
    </xdr:to>
    <xdr:cxnSp macro="">
      <xdr:nvCxnSpPr>
        <xdr:cNvPr id="129" name="直線コネクタ 128"/>
        <xdr:cNvCxnSpPr/>
      </xdr:nvCxnSpPr>
      <xdr:spPr>
        <a:xfrm>
          <a:off x="4864100" y="1014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18034</xdr:rowOff>
    </xdr:from>
    <xdr:to>
      <xdr:col>23</xdr:col>
      <xdr:colOff>133350</xdr:colOff>
      <xdr:row>61</xdr:row>
      <xdr:rowOff>42164</xdr:rowOff>
    </xdr:to>
    <xdr:cxnSp macro="">
      <xdr:nvCxnSpPr>
        <xdr:cNvPr id="130" name="直線コネクタ 129"/>
        <xdr:cNvCxnSpPr/>
      </xdr:nvCxnSpPr>
      <xdr:spPr>
        <a:xfrm>
          <a:off x="4114800" y="10476484"/>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18813</xdr:rowOff>
    </xdr:from>
    <xdr:ext cx="762000" cy="259045"/>
    <xdr:sp macro="" textlink="">
      <xdr:nvSpPr>
        <xdr:cNvPr id="131" name="財政構造の弾力性平均値テキスト"/>
        <xdr:cNvSpPr txBox="1"/>
      </xdr:nvSpPr>
      <xdr:spPr>
        <a:xfrm>
          <a:off x="5041900" y="10648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46736</xdr:rowOff>
    </xdr:from>
    <xdr:to>
      <xdr:col>23</xdr:col>
      <xdr:colOff>184150</xdr:colOff>
      <xdr:row>62</xdr:row>
      <xdr:rowOff>148336</xdr:rowOff>
    </xdr:to>
    <xdr:sp macro="" textlink="">
      <xdr:nvSpPr>
        <xdr:cNvPr id="132" name="フローチャート: 判断 131"/>
        <xdr:cNvSpPr/>
      </xdr:nvSpPr>
      <xdr:spPr>
        <a:xfrm>
          <a:off x="49022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32766</xdr:rowOff>
    </xdr:from>
    <xdr:to>
      <xdr:col>19</xdr:col>
      <xdr:colOff>133350</xdr:colOff>
      <xdr:row>61</xdr:row>
      <xdr:rowOff>18034</xdr:rowOff>
    </xdr:to>
    <xdr:cxnSp macro="">
      <xdr:nvCxnSpPr>
        <xdr:cNvPr id="133" name="直線コネクタ 132"/>
        <xdr:cNvCxnSpPr/>
      </xdr:nvCxnSpPr>
      <xdr:spPr>
        <a:xfrm>
          <a:off x="3225800" y="10148316"/>
          <a:ext cx="889000" cy="328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145796</xdr:rowOff>
    </xdr:from>
    <xdr:to>
      <xdr:col>19</xdr:col>
      <xdr:colOff>184150</xdr:colOff>
      <xdr:row>62</xdr:row>
      <xdr:rowOff>75946</xdr:rowOff>
    </xdr:to>
    <xdr:sp macro="" textlink="">
      <xdr:nvSpPr>
        <xdr:cNvPr id="134" name="フローチャート: 判断 133"/>
        <xdr:cNvSpPr/>
      </xdr:nvSpPr>
      <xdr:spPr>
        <a:xfrm>
          <a:off x="4064000" y="10604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60723</xdr:rowOff>
    </xdr:from>
    <xdr:ext cx="736600" cy="259045"/>
    <xdr:sp macro="" textlink="">
      <xdr:nvSpPr>
        <xdr:cNvPr id="135" name="テキスト ボックス 134"/>
        <xdr:cNvSpPr txBox="1"/>
      </xdr:nvSpPr>
      <xdr:spPr>
        <a:xfrm>
          <a:off x="3733800" y="106906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32766</xdr:rowOff>
    </xdr:from>
    <xdr:to>
      <xdr:col>15</xdr:col>
      <xdr:colOff>82550</xdr:colOff>
      <xdr:row>61</xdr:row>
      <xdr:rowOff>90424</xdr:rowOff>
    </xdr:to>
    <xdr:cxnSp macro="">
      <xdr:nvCxnSpPr>
        <xdr:cNvPr id="136" name="直線コネクタ 135"/>
        <xdr:cNvCxnSpPr/>
      </xdr:nvCxnSpPr>
      <xdr:spPr>
        <a:xfrm flipV="1">
          <a:off x="2336800" y="10148316"/>
          <a:ext cx="889000" cy="400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143510</xdr:rowOff>
    </xdr:from>
    <xdr:to>
      <xdr:col>15</xdr:col>
      <xdr:colOff>133350</xdr:colOff>
      <xdr:row>61</xdr:row>
      <xdr:rowOff>73660</xdr:rowOff>
    </xdr:to>
    <xdr:sp macro="" textlink="">
      <xdr:nvSpPr>
        <xdr:cNvPr id="137" name="フローチャート: 判断 136"/>
        <xdr:cNvSpPr/>
      </xdr:nvSpPr>
      <xdr:spPr>
        <a:xfrm>
          <a:off x="31750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58437</xdr:rowOff>
    </xdr:from>
    <xdr:ext cx="762000" cy="259045"/>
    <xdr:sp macro="" textlink="">
      <xdr:nvSpPr>
        <xdr:cNvPr id="138" name="テキスト ボックス 137"/>
        <xdr:cNvSpPr txBox="1"/>
      </xdr:nvSpPr>
      <xdr:spPr>
        <a:xfrm>
          <a:off x="2844800" y="1051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13208</xdr:rowOff>
    </xdr:from>
    <xdr:to>
      <xdr:col>11</xdr:col>
      <xdr:colOff>31750</xdr:colOff>
      <xdr:row>61</xdr:row>
      <xdr:rowOff>90424</xdr:rowOff>
    </xdr:to>
    <xdr:cxnSp macro="">
      <xdr:nvCxnSpPr>
        <xdr:cNvPr id="139" name="直線コネクタ 138"/>
        <xdr:cNvCxnSpPr/>
      </xdr:nvCxnSpPr>
      <xdr:spPr>
        <a:xfrm>
          <a:off x="1447800" y="10471658"/>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41910</xdr:rowOff>
    </xdr:from>
    <xdr:to>
      <xdr:col>11</xdr:col>
      <xdr:colOff>82550</xdr:colOff>
      <xdr:row>62</xdr:row>
      <xdr:rowOff>143510</xdr:rowOff>
    </xdr:to>
    <xdr:sp macro="" textlink="">
      <xdr:nvSpPr>
        <xdr:cNvPr id="140" name="フローチャート: 判断 139"/>
        <xdr:cNvSpPr/>
      </xdr:nvSpPr>
      <xdr:spPr>
        <a:xfrm>
          <a:off x="2286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128287</xdr:rowOff>
    </xdr:from>
    <xdr:ext cx="762000" cy="259045"/>
    <xdr:sp macro="" textlink="">
      <xdr:nvSpPr>
        <xdr:cNvPr id="141" name="テキスト ボックス 140"/>
        <xdr:cNvSpPr txBox="1"/>
      </xdr:nvSpPr>
      <xdr:spPr>
        <a:xfrm>
          <a:off x="1955800" y="1075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61214</xdr:rowOff>
    </xdr:from>
    <xdr:to>
      <xdr:col>7</xdr:col>
      <xdr:colOff>31750</xdr:colOff>
      <xdr:row>62</xdr:row>
      <xdr:rowOff>162814</xdr:rowOff>
    </xdr:to>
    <xdr:sp macro="" textlink="">
      <xdr:nvSpPr>
        <xdr:cNvPr id="142" name="フローチャート: 判断 141"/>
        <xdr:cNvSpPr/>
      </xdr:nvSpPr>
      <xdr:spPr>
        <a:xfrm>
          <a:off x="13970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147591</xdr:rowOff>
    </xdr:from>
    <xdr:ext cx="762000" cy="259045"/>
    <xdr:sp macro="" textlink="">
      <xdr:nvSpPr>
        <xdr:cNvPr id="143" name="テキスト ボックス 142"/>
        <xdr:cNvSpPr txBox="1"/>
      </xdr:nvSpPr>
      <xdr:spPr>
        <a:xfrm>
          <a:off x="1066800" y="10777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162814</xdr:rowOff>
    </xdr:from>
    <xdr:to>
      <xdr:col>23</xdr:col>
      <xdr:colOff>184150</xdr:colOff>
      <xdr:row>61</xdr:row>
      <xdr:rowOff>92964</xdr:rowOff>
    </xdr:to>
    <xdr:sp macro="" textlink="">
      <xdr:nvSpPr>
        <xdr:cNvPr id="149" name="楕円 148"/>
        <xdr:cNvSpPr/>
      </xdr:nvSpPr>
      <xdr:spPr>
        <a:xfrm>
          <a:off x="4902200" y="10449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7891</xdr:rowOff>
    </xdr:from>
    <xdr:ext cx="762000" cy="259045"/>
    <xdr:sp macro="" textlink="">
      <xdr:nvSpPr>
        <xdr:cNvPr id="150" name="財政構造の弾力性該当値テキスト"/>
        <xdr:cNvSpPr txBox="1"/>
      </xdr:nvSpPr>
      <xdr:spPr>
        <a:xfrm>
          <a:off x="5041900" y="1029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138684</xdr:rowOff>
    </xdr:from>
    <xdr:to>
      <xdr:col>19</xdr:col>
      <xdr:colOff>184150</xdr:colOff>
      <xdr:row>61</xdr:row>
      <xdr:rowOff>68834</xdr:rowOff>
    </xdr:to>
    <xdr:sp macro="" textlink="">
      <xdr:nvSpPr>
        <xdr:cNvPr id="151" name="楕円 150"/>
        <xdr:cNvSpPr/>
      </xdr:nvSpPr>
      <xdr:spPr>
        <a:xfrm>
          <a:off x="4064000" y="1042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79011</xdr:rowOff>
    </xdr:from>
    <xdr:ext cx="736600" cy="259045"/>
    <xdr:sp macro="" textlink="">
      <xdr:nvSpPr>
        <xdr:cNvPr id="152" name="テキスト ボックス 151"/>
        <xdr:cNvSpPr txBox="1"/>
      </xdr:nvSpPr>
      <xdr:spPr>
        <a:xfrm>
          <a:off x="3733800" y="10194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58</xdr:row>
      <xdr:rowOff>153416</xdr:rowOff>
    </xdr:from>
    <xdr:to>
      <xdr:col>15</xdr:col>
      <xdr:colOff>133350</xdr:colOff>
      <xdr:row>59</xdr:row>
      <xdr:rowOff>83566</xdr:rowOff>
    </xdr:to>
    <xdr:sp macro="" textlink="">
      <xdr:nvSpPr>
        <xdr:cNvPr id="153" name="楕円 152"/>
        <xdr:cNvSpPr/>
      </xdr:nvSpPr>
      <xdr:spPr>
        <a:xfrm>
          <a:off x="3175000" y="10097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93743</xdr:rowOff>
    </xdr:from>
    <xdr:ext cx="762000" cy="259045"/>
    <xdr:sp macro="" textlink="">
      <xdr:nvSpPr>
        <xdr:cNvPr id="154" name="テキスト ボックス 153"/>
        <xdr:cNvSpPr txBox="1"/>
      </xdr:nvSpPr>
      <xdr:spPr>
        <a:xfrm>
          <a:off x="2844800" y="9866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39624</xdr:rowOff>
    </xdr:from>
    <xdr:to>
      <xdr:col>11</xdr:col>
      <xdr:colOff>82550</xdr:colOff>
      <xdr:row>61</xdr:row>
      <xdr:rowOff>141224</xdr:rowOff>
    </xdr:to>
    <xdr:sp macro="" textlink="">
      <xdr:nvSpPr>
        <xdr:cNvPr id="155" name="楕円 154"/>
        <xdr:cNvSpPr/>
      </xdr:nvSpPr>
      <xdr:spPr>
        <a:xfrm>
          <a:off x="2286000" y="10498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151401</xdr:rowOff>
    </xdr:from>
    <xdr:ext cx="762000" cy="259045"/>
    <xdr:sp macro="" textlink="">
      <xdr:nvSpPr>
        <xdr:cNvPr id="156" name="テキスト ボックス 155"/>
        <xdr:cNvSpPr txBox="1"/>
      </xdr:nvSpPr>
      <xdr:spPr>
        <a:xfrm>
          <a:off x="1955800" y="10266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133858</xdr:rowOff>
    </xdr:from>
    <xdr:to>
      <xdr:col>7</xdr:col>
      <xdr:colOff>31750</xdr:colOff>
      <xdr:row>61</xdr:row>
      <xdr:rowOff>64008</xdr:rowOff>
    </xdr:to>
    <xdr:sp macro="" textlink="">
      <xdr:nvSpPr>
        <xdr:cNvPr id="157" name="楕円 156"/>
        <xdr:cNvSpPr/>
      </xdr:nvSpPr>
      <xdr:spPr>
        <a:xfrm>
          <a:off x="1397000" y="10420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74185</xdr:rowOff>
    </xdr:from>
    <xdr:ext cx="762000" cy="259045"/>
    <xdr:sp macro="" textlink="">
      <xdr:nvSpPr>
        <xdr:cNvPr id="158" name="テキスト ボックス 157"/>
        <xdr:cNvSpPr txBox="1"/>
      </xdr:nvSpPr>
      <xdr:spPr>
        <a:xfrm>
          <a:off x="1066800" y="10189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[111,520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類似団体平均を下回っており、昨年度までは増加傾向であったが今年度は</a:t>
          </a:r>
          <a:r>
            <a:rPr kumimoji="1" lang="en-US" altLang="ja-JP" sz="1300">
              <a:latin typeface="ＭＳ Ｐゴシック" panose="020B0600070205080204" pitchFamily="50" charset="-128"/>
              <a:ea typeface="ＭＳ Ｐゴシック" panose="020B0600070205080204" pitchFamily="50" charset="-128"/>
            </a:rPr>
            <a:t>1,376</a:t>
          </a:r>
          <a:r>
            <a:rPr kumimoji="1" lang="ja-JP" altLang="en-US" sz="1300">
              <a:latin typeface="ＭＳ Ｐゴシック" panose="020B0600070205080204" pitchFamily="50" charset="-128"/>
              <a:ea typeface="ＭＳ Ｐゴシック" panose="020B0600070205080204" pitchFamily="50" charset="-128"/>
            </a:rPr>
            <a:t>円減少した。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減少した主な要因は、人事院勧告に伴い人件費は増となったものの、新型コロナワクチン接種に係る物件費の減及び市民温泉や公園遊具に係る維持補修費が減となったためである。</a:t>
          </a:r>
        </a:p>
        <a:p>
          <a:r>
            <a:rPr kumimoji="1" lang="ja-JP" altLang="en-US" sz="1300">
              <a:latin typeface="ＭＳ Ｐゴシック" panose="020B0600070205080204" pitchFamily="50" charset="-128"/>
              <a:ea typeface="ＭＳ Ｐゴシック" panose="020B0600070205080204" pitchFamily="50" charset="-128"/>
            </a:rPr>
            <a:t>　今後は、</a:t>
          </a:r>
          <a:r>
            <a:rPr kumimoji="1" lang="en-US" altLang="ja-JP" sz="1300">
              <a:latin typeface="ＭＳ Ｐゴシック" panose="020B0600070205080204" pitchFamily="50" charset="-128"/>
              <a:ea typeface="ＭＳ Ｐゴシック" panose="020B0600070205080204" pitchFamily="50" charset="-128"/>
            </a:rPr>
            <a:t>AI</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RPA</a:t>
          </a:r>
          <a:r>
            <a:rPr kumimoji="1" lang="ja-JP" altLang="en-US" sz="1300">
              <a:latin typeface="ＭＳ Ｐゴシック" panose="020B0600070205080204" pitchFamily="50" charset="-128"/>
              <a:ea typeface="ＭＳ Ｐゴシック" panose="020B0600070205080204" pitchFamily="50" charset="-128"/>
            </a:rPr>
            <a:t>の導入、</a:t>
          </a:r>
          <a:r>
            <a:rPr kumimoji="1" lang="en-US" altLang="ja-JP" sz="1300">
              <a:latin typeface="ＭＳ Ｐゴシック" panose="020B0600070205080204" pitchFamily="50" charset="-128"/>
              <a:ea typeface="ＭＳ Ｐゴシック" panose="020B0600070205080204" pitchFamily="50" charset="-128"/>
            </a:rPr>
            <a:t>ICT</a:t>
          </a:r>
          <a:r>
            <a:rPr kumimoji="1" lang="ja-JP" altLang="en-US" sz="1300">
              <a:latin typeface="ＭＳ Ｐゴシック" panose="020B0600070205080204" pitchFamily="50" charset="-128"/>
              <a:ea typeface="ＭＳ Ｐゴシック" panose="020B0600070205080204" pitchFamily="50" charset="-128"/>
            </a:rPr>
            <a:t>の活用、文書管理のデジタル化等</a:t>
          </a:r>
          <a:r>
            <a:rPr kumimoji="1" lang="en-US" altLang="ja-JP" sz="1300">
              <a:latin typeface="ＭＳ Ｐゴシック" panose="020B0600070205080204" pitchFamily="50" charset="-128"/>
              <a:ea typeface="ＭＳ Ｐゴシック" panose="020B0600070205080204" pitchFamily="50" charset="-128"/>
            </a:rPr>
            <a:t>DX</a:t>
          </a:r>
          <a:r>
            <a:rPr kumimoji="1" lang="ja-JP" altLang="en-US" sz="1300">
              <a:latin typeface="ＭＳ Ｐゴシック" panose="020B0600070205080204" pitchFamily="50" charset="-128"/>
              <a:ea typeface="ＭＳ Ｐゴシック" panose="020B0600070205080204" pitchFamily="50" charset="-128"/>
            </a:rPr>
            <a:t>化による業務効率化及び窓口業務の民間委託化により、人件費の削減を図る。</a:t>
          </a: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117776</xdr:rowOff>
    </xdr:from>
    <xdr:to>
      <xdr:col>23</xdr:col>
      <xdr:colOff>133350</xdr:colOff>
      <xdr:row>89</xdr:row>
      <xdr:rowOff>127327</xdr:rowOff>
    </xdr:to>
    <xdr:cxnSp macro="">
      <xdr:nvCxnSpPr>
        <xdr:cNvPr id="186" name="直線コネクタ 185"/>
        <xdr:cNvCxnSpPr/>
      </xdr:nvCxnSpPr>
      <xdr:spPr>
        <a:xfrm flipV="1">
          <a:off x="4953000" y="13833776"/>
          <a:ext cx="0" cy="15526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99404</xdr:rowOff>
    </xdr:from>
    <xdr:ext cx="762000" cy="259045"/>
    <xdr:sp macro="" textlink="">
      <xdr:nvSpPr>
        <xdr:cNvPr id="187" name="人件費・物件費等の状況最小値テキスト"/>
        <xdr:cNvSpPr txBox="1"/>
      </xdr:nvSpPr>
      <xdr:spPr>
        <a:xfrm>
          <a:off x="5041900" y="15358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127327</xdr:rowOff>
    </xdr:from>
    <xdr:to>
      <xdr:col>24</xdr:col>
      <xdr:colOff>12700</xdr:colOff>
      <xdr:row>89</xdr:row>
      <xdr:rowOff>127327</xdr:rowOff>
    </xdr:to>
    <xdr:cxnSp macro="">
      <xdr:nvCxnSpPr>
        <xdr:cNvPr id="188" name="直線コネクタ 187"/>
        <xdr:cNvCxnSpPr/>
      </xdr:nvCxnSpPr>
      <xdr:spPr>
        <a:xfrm>
          <a:off x="4864100" y="15386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32703</xdr:rowOff>
    </xdr:from>
    <xdr:ext cx="762000" cy="259045"/>
    <xdr:sp macro="" textlink="">
      <xdr:nvSpPr>
        <xdr:cNvPr id="189" name="人件費・物件費等の状況最大値テキスト"/>
        <xdr:cNvSpPr txBox="1"/>
      </xdr:nvSpPr>
      <xdr:spPr>
        <a:xfrm>
          <a:off x="5041900" y="1357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117776</xdr:rowOff>
    </xdr:from>
    <xdr:to>
      <xdr:col>24</xdr:col>
      <xdr:colOff>12700</xdr:colOff>
      <xdr:row>80</xdr:row>
      <xdr:rowOff>117776</xdr:rowOff>
    </xdr:to>
    <xdr:cxnSp macro="">
      <xdr:nvCxnSpPr>
        <xdr:cNvPr id="190" name="直線コネクタ 189"/>
        <xdr:cNvCxnSpPr/>
      </xdr:nvCxnSpPr>
      <xdr:spPr>
        <a:xfrm>
          <a:off x="4864100" y="13833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104842</xdr:rowOff>
    </xdr:from>
    <xdr:to>
      <xdr:col>23</xdr:col>
      <xdr:colOff>133350</xdr:colOff>
      <xdr:row>81</xdr:row>
      <xdr:rowOff>118121</xdr:rowOff>
    </xdr:to>
    <xdr:cxnSp macro="">
      <xdr:nvCxnSpPr>
        <xdr:cNvPr id="191" name="直線コネクタ 190"/>
        <xdr:cNvCxnSpPr/>
      </xdr:nvCxnSpPr>
      <xdr:spPr>
        <a:xfrm flipV="1">
          <a:off x="4114800" y="13992292"/>
          <a:ext cx="838200" cy="13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94163</xdr:rowOff>
    </xdr:from>
    <xdr:ext cx="762000" cy="259045"/>
    <xdr:sp macro="" textlink="">
      <xdr:nvSpPr>
        <xdr:cNvPr id="192" name="人件費・物件費等の状況平均値テキスト"/>
        <xdr:cNvSpPr txBox="1"/>
      </xdr:nvSpPr>
      <xdr:spPr>
        <a:xfrm>
          <a:off x="5041900" y="14153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122086</xdr:rowOff>
    </xdr:from>
    <xdr:to>
      <xdr:col>23</xdr:col>
      <xdr:colOff>184150</xdr:colOff>
      <xdr:row>83</xdr:row>
      <xdr:rowOff>52236</xdr:rowOff>
    </xdr:to>
    <xdr:sp macro="" textlink="">
      <xdr:nvSpPr>
        <xdr:cNvPr id="193" name="フローチャート: 判断 192"/>
        <xdr:cNvSpPr/>
      </xdr:nvSpPr>
      <xdr:spPr>
        <a:xfrm>
          <a:off x="4902200" y="1418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104938</xdr:rowOff>
    </xdr:from>
    <xdr:to>
      <xdr:col>19</xdr:col>
      <xdr:colOff>133350</xdr:colOff>
      <xdr:row>81</xdr:row>
      <xdr:rowOff>118121</xdr:rowOff>
    </xdr:to>
    <xdr:cxnSp macro="">
      <xdr:nvCxnSpPr>
        <xdr:cNvPr id="194" name="直線コネクタ 193"/>
        <xdr:cNvCxnSpPr/>
      </xdr:nvCxnSpPr>
      <xdr:spPr>
        <a:xfrm>
          <a:off x="3225800" y="13992388"/>
          <a:ext cx="889000" cy="13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124547</xdr:rowOff>
    </xdr:from>
    <xdr:to>
      <xdr:col>19</xdr:col>
      <xdr:colOff>184150</xdr:colOff>
      <xdr:row>83</xdr:row>
      <xdr:rowOff>54697</xdr:rowOff>
    </xdr:to>
    <xdr:sp macro="" textlink="">
      <xdr:nvSpPr>
        <xdr:cNvPr id="195" name="フローチャート: 判断 194"/>
        <xdr:cNvSpPr/>
      </xdr:nvSpPr>
      <xdr:spPr>
        <a:xfrm>
          <a:off x="4064000" y="141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39474</xdr:rowOff>
    </xdr:from>
    <xdr:ext cx="736600" cy="259045"/>
    <xdr:sp macro="" textlink="">
      <xdr:nvSpPr>
        <xdr:cNvPr id="196" name="テキスト ボックス 195"/>
        <xdr:cNvSpPr txBox="1"/>
      </xdr:nvSpPr>
      <xdr:spPr>
        <a:xfrm>
          <a:off x="3733800" y="142698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18523</xdr:rowOff>
    </xdr:from>
    <xdr:to>
      <xdr:col>15</xdr:col>
      <xdr:colOff>82550</xdr:colOff>
      <xdr:row>81</xdr:row>
      <xdr:rowOff>104938</xdr:rowOff>
    </xdr:to>
    <xdr:cxnSp macro="">
      <xdr:nvCxnSpPr>
        <xdr:cNvPr id="197" name="直線コネクタ 196"/>
        <xdr:cNvCxnSpPr/>
      </xdr:nvCxnSpPr>
      <xdr:spPr>
        <a:xfrm>
          <a:off x="2336800" y="13905973"/>
          <a:ext cx="889000" cy="86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86489</xdr:rowOff>
    </xdr:from>
    <xdr:to>
      <xdr:col>15</xdr:col>
      <xdr:colOff>133350</xdr:colOff>
      <xdr:row>83</xdr:row>
      <xdr:rowOff>16639</xdr:rowOff>
    </xdr:to>
    <xdr:sp macro="" textlink="">
      <xdr:nvSpPr>
        <xdr:cNvPr id="198" name="フローチャート: 判断 197"/>
        <xdr:cNvSpPr/>
      </xdr:nvSpPr>
      <xdr:spPr>
        <a:xfrm>
          <a:off x="3175000" y="1414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1416</xdr:rowOff>
    </xdr:from>
    <xdr:ext cx="762000" cy="259045"/>
    <xdr:sp macro="" textlink="">
      <xdr:nvSpPr>
        <xdr:cNvPr id="199" name="テキスト ボックス 198"/>
        <xdr:cNvSpPr txBox="1"/>
      </xdr:nvSpPr>
      <xdr:spPr>
        <a:xfrm>
          <a:off x="2844800" y="14231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137370</xdr:rowOff>
    </xdr:from>
    <xdr:to>
      <xdr:col>11</xdr:col>
      <xdr:colOff>31750</xdr:colOff>
      <xdr:row>81</xdr:row>
      <xdr:rowOff>18523</xdr:rowOff>
    </xdr:to>
    <xdr:cxnSp macro="">
      <xdr:nvCxnSpPr>
        <xdr:cNvPr id="200" name="直線コネクタ 199"/>
        <xdr:cNvCxnSpPr/>
      </xdr:nvCxnSpPr>
      <xdr:spPr>
        <a:xfrm>
          <a:off x="1447800" y="13853370"/>
          <a:ext cx="889000" cy="52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8415</xdr:rowOff>
    </xdr:from>
    <xdr:to>
      <xdr:col>11</xdr:col>
      <xdr:colOff>82550</xdr:colOff>
      <xdr:row>82</xdr:row>
      <xdr:rowOff>110015</xdr:rowOff>
    </xdr:to>
    <xdr:sp macro="" textlink="">
      <xdr:nvSpPr>
        <xdr:cNvPr id="201" name="フローチャート: 判断 200"/>
        <xdr:cNvSpPr/>
      </xdr:nvSpPr>
      <xdr:spPr>
        <a:xfrm>
          <a:off x="2286000" y="1406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94792</xdr:rowOff>
    </xdr:from>
    <xdr:ext cx="762000" cy="259045"/>
    <xdr:sp macro="" textlink="">
      <xdr:nvSpPr>
        <xdr:cNvPr id="202" name="テキスト ボックス 201"/>
        <xdr:cNvSpPr txBox="1"/>
      </xdr:nvSpPr>
      <xdr:spPr>
        <a:xfrm>
          <a:off x="1955800" y="1415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70190</xdr:rowOff>
    </xdr:from>
    <xdr:to>
      <xdr:col>7</xdr:col>
      <xdr:colOff>31750</xdr:colOff>
      <xdr:row>82</xdr:row>
      <xdr:rowOff>340</xdr:rowOff>
    </xdr:to>
    <xdr:sp macro="" textlink="">
      <xdr:nvSpPr>
        <xdr:cNvPr id="203" name="フローチャート: 判断 202"/>
        <xdr:cNvSpPr/>
      </xdr:nvSpPr>
      <xdr:spPr>
        <a:xfrm>
          <a:off x="1397000" y="1395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156567</xdr:rowOff>
    </xdr:from>
    <xdr:ext cx="762000" cy="259045"/>
    <xdr:sp macro="" textlink="">
      <xdr:nvSpPr>
        <xdr:cNvPr id="204" name="テキスト ボックス 203"/>
        <xdr:cNvSpPr txBox="1"/>
      </xdr:nvSpPr>
      <xdr:spPr>
        <a:xfrm>
          <a:off x="1066800" y="1404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54042</xdr:rowOff>
    </xdr:from>
    <xdr:to>
      <xdr:col>23</xdr:col>
      <xdr:colOff>184150</xdr:colOff>
      <xdr:row>81</xdr:row>
      <xdr:rowOff>155642</xdr:rowOff>
    </xdr:to>
    <xdr:sp macro="" textlink="">
      <xdr:nvSpPr>
        <xdr:cNvPr id="210" name="楕円 209"/>
        <xdr:cNvSpPr/>
      </xdr:nvSpPr>
      <xdr:spPr>
        <a:xfrm>
          <a:off x="4902200" y="13941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70569</xdr:rowOff>
    </xdr:from>
    <xdr:ext cx="762000" cy="259045"/>
    <xdr:sp macro="" textlink="">
      <xdr:nvSpPr>
        <xdr:cNvPr id="211" name="人件費・物件費等の状況該当値テキスト"/>
        <xdr:cNvSpPr txBox="1"/>
      </xdr:nvSpPr>
      <xdr:spPr>
        <a:xfrm>
          <a:off x="5041900" y="13786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67321</xdr:rowOff>
    </xdr:from>
    <xdr:to>
      <xdr:col>19</xdr:col>
      <xdr:colOff>184150</xdr:colOff>
      <xdr:row>81</xdr:row>
      <xdr:rowOff>168921</xdr:rowOff>
    </xdr:to>
    <xdr:sp macro="" textlink="">
      <xdr:nvSpPr>
        <xdr:cNvPr id="212" name="楕円 211"/>
        <xdr:cNvSpPr/>
      </xdr:nvSpPr>
      <xdr:spPr>
        <a:xfrm>
          <a:off x="4064000" y="13954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7648</xdr:rowOff>
    </xdr:from>
    <xdr:ext cx="736600" cy="259045"/>
    <xdr:sp macro="" textlink="">
      <xdr:nvSpPr>
        <xdr:cNvPr id="213" name="テキスト ボックス 212"/>
        <xdr:cNvSpPr txBox="1"/>
      </xdr:nvSpPr>
      <xdr:spPr>
        <a:xfrm>
          <a:off x="3733800" y="137236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54138</xdr:rowOff>
    </xdr:from>
    <xdr:to>
      <xdr:col>15</xdr:col>
      <xdr:colOff>133350</xdr:colOff>
      <xdr:row>81</xdr:row>
      <xdr:rowOff>155738</xdr:rowOff>
    </xdr:to>
    <xdr:sp macro="" textlink="">
      <xdr:nvSpPr>
        <xdr:cNvPr id="214" name="楕円 213"/>
        <xdr:cNvSpPr/>
      </xdr:nvSpPr>
      <xdr:spPr>
        <a:xfrm>
          <a:off x="3175000" y="13941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165915</xdr:rowOff>
    </xdr:from>
    <xdr:ext cx="762000" cy="259045"/>
    <xdr:sp macro="" textlink="">
      <xdr:nvSpPr>
        <xdr:cNvPr id="215" name="テキスト ボックス 214"/>
        <xdr:cNvSpPr txBox="1"/>
      </xdr:nvSpPr>
      <xdr:spPr>
        <a:xfrm>
          <a:off x="2844800" y="13710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139173</xdr:rowOff>
    </xdr:from>
    <xdr:to>
      <xdr:col>11</xdr:col>
      <xdr:colOff>82550</xdr:colOff>
      <xdr:row>81</xdr:row>
      <xdr:rowOff>69323</xdr:rowOff>
    </xdr:to>
    <xdr:sp macro="" textlink="">
      <xdr:nvSpPr>
        <xdr:cNvPr id="216" name="楕円 215"/>
        <xdr:cNvSpPr/>
      </xdr:nvSpPr>
      <xdr:spPr>
        <a:xfrm>
          <a:off x="2286000" y="13855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79500</xdr:rowOff>
    </xdr:from>
    <xdr:ext cx="762000" cy="259045"/>
    <xdr:sp macro="" textlink="">
      <xdr:nvSpPr>
        <xdr:cNvPr id="217" name="テキスト ボックス 216"/>
        <xdr:cNvSpPr txBox="1"/>
      </xdr:nvSpPr>
      <xdr:spPr>
        <a:xfrm>
          <a:off x="1955800" y="1362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86570</xdr:rowOff>
    </xdr:from>
    <xdr:to>
      <xdr:col>7</xdr:col>
      <xdr:colOff>31750</xdr:colOff>
      <xdr:row>81</xdr:row>
      <xdr:rowOff>16720</xdr:rowOff>
    </xdr:to>
    <xdr:sp macro="" textlink="">
      <xdr:nvSpPr>
        <xdr:cNvPr id="218" name="楕円 217"/>
        <xdr:cNvSpPr/>
      </xdr:nvSpPr>
      <xdr:spPr>
        <a:xfrm>
          <a:off x="1397000" y="1380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26897</xdr:rowOff>
    </xdr:from>
    <xdr:ext cx="762000" cy="259045"/>
    <xdr:sp macro="" textlink="">
      <xdr:nvSpPr>
        <xdr:cNvPr id="219" name="テキスト ボックス 218"/>
        <xdr:cNvSpPr txBox="1"/>
      </xdr:nvSpPr>
      <xdr:spPr>
        <a:xfrm>
          <a:off x="1066800" y="13571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ほぼ横ばいであり、類似団体平均を下回っている。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前年度と比較して、採用・退職による職員構成が変動したため、</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　今後も定員適正化計画や人事院勧告の動向等を踏まえ、給与水準の適正化を図る。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135466</xdr:rowOff>
    </xdr:from>
    <xdr:to>
      <xdr:col>81</xdr:col>
      <xdr:colOff>44450</xdr:colOff>
      <xdr:row>89</xdr:row>
      <xdr:rowOff>170391</xdr:rowOff>
    </xdr:to>
    <xdr:cxnSp macro="">
      <xdr:nvCxnSpPr>
        <xdr:cNvPr id="248" name="直線コネクタ 247"/>
        <xdr:cNvCxnSpPr/>
      </xdr:nvCxnSpPr>
      <xdr:spPr>
        <a:xfrm flipV="1">
          <a:off x="17018000" y="13680016"/>
          <a:ext cx="0" cy="17494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142468</xdr:rowOff>
    </xdr:from>
    <xdr:ext cx="762000" cy="259045"/>
    <xdr:sp macro="" textlink="">
      <xdr:nvSpPr>
        <xdr:cNvPr id="249" name="給与水準   （国との比較）最小値テキスト"/>
        <xdr:cNvSpPr txBox="1"/>
      </xdr:nvSpPr>
      <xdr:spPr>
        <a:xfrm>
          <a:off x="17106900" y="15401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170391</xdr:rowOff>
    </xdr:from>
    <xdr:to>
      <xdr:col>81</xdr:col>
      <xdr:colOff>133350</xdr:colOff>
      <xdr:row>89</xdr:row>
      <xdr:rowOff>170391</xdr:rowOff>
    </xdr:to>
    <xdr:cxnSp macro="">
      <xdr:nvCxnSpPr>
        <xdr:cNvPr id="250" name="直線コネクタ 249"/>
        <xdr:cNvCxnSpPr/>
      </xdr:nvCxnSpPr>
      <xdr:spPr>
        <a:xfrm>
          <a:off x="16929100" y="15429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50393</xdr:rowOff>
    </xdr:from>
    <xdr:ext cx="762000" cy="259045"/>
    <xdr:sp macro="" textlink="">
      <xdr:nvSpPr>
        <xdr:cNvPr id="251" name="給与水準   （国との比較）最大値テキスト"/>
        <xdr:cNvSpPr txBox="1"/>
      </xdr:nvSpPr>
      <xdr:spPr>
        <a:xfrm>
          <a:off x="17106900" y="1342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135466</xdr:rowOff>
    </xdr:from>
    <xdr:to>
      <xdr:col>81</xdr:col>
      <xdr:colOff>133350</xdr:colOff>
      <xdr:row>79</xdr:row>
      <xdr:rowOff>135466</xdr:rowOff>
    </xdr:to>
    <xdr:cxnSp macro="">
      <xdr:nvCxnSpPr>
        <xdr:cNvPr id="252" name="直線コネクタ 251"/>
        <xdr:cNvCxnSpPr/>
      </xdr:nvCxnSpPr>
      <xdr:spPr>
        <a:xfrm>
          <a:off x="16929100" y="1368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22225</xdr:rowOff>
    </xdr:from>
    <xdr:to>
      <xdr:col>81</xdr:col>
      <xdr:colOff>44450</xdr:colOff>
      <xdr:row>84</xdr:row>
      <xdr:rowOff>62441</xdr:rowOff>
    </xdr:to>
    <xdr:cxnSp macro="">
      <xdr:nvCxnSpPr>
        <xdr:cNvPr id="253" name="直線コネクタ 252"/>
        <xdr:cNvCxnSpPr/>
      </xdr:nvCxnSpPr>
      <xdr:spPr>
        <a:xfrm flipV="1">
          <a:off x="16179800" y="14424025"/>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13352</xdr:rowOff>
    </xdr:from>
    <xdr:ext cx="762000" cy="259045"/>
    <xdr:sp macro="" textlink="">
      <xdr:nvSpPr>
        <xdr:cNvPr id="254" name="給与水準   （国との比較）平均値テキスト"/>
        <xdr:cNvSpPr txBox="1"/>
      </xdr:nvSpPr>
      <xdr:spPr>
        <a:xfrm>
          <a:off x="17106900" y="14586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41275</xdr:rowOff>
    </xdr:from>
    <xdr:to>
      <xdr:col>81</xdr:col>
      <xdr:colOff>95250</xdr:colOff>
      <xdr:row>85</xdr:row>
      <xdr:rowOff>142875</xdr:rowOff>
    </xdr:to>
    <xdr:sp macro="" textlink="">
      <xdr:nvSpPr>
        <xdr:cNvPr id="255" name="フローチャート: 判断 254"/>
        <xdr:cNvSpPr/>
      </xdr:nvSpPr>
      <xdr:spPr>
        <a:xfrm>
          <a:off x="16967200" y="14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62441</xdr:rowOff>
    </xdr:from>
    <xdr:to>
      <xdr:col>77</xdr:col>
      <xdr:colOff>44450</xdr:colOff>
      <xdr:row>84</xdr:row>
      <xdr:rowOff>162984</xdr:rowOff>
    </xdr:to>
    <xdr:cxnSp macro="">
      <xdr:nvCxnSpPr>
        <xdr:cNvPr id="256" name="直線コネクタ 255"/>
        <xdr:cNvCxnSpPr/>
      </xdr:nvCxnSpPr>
      <xdr:spPr>
        <a:xfrm flipV="1">
          <a:off x="15290800" y="14464241"/>
          <a:ext cx="889000" cy="100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41275</xdr:rowOff>
    </xdr:from>
    <xdr:to>
      <xdr:col>77</xdr:col>
      <xdr:colOff>95250</xdr:colOff>
      <xdr:row>85</xdr:row>
      <xdr:rowOff>142875</xdr:rowOff>
    </xdr:to>
    <xdr:sp macro="" textlink="">
      <xdr:nvSpPr>
        <xdr:cNvPr id="257" name="フローチャート: 判断 256"/>
        <xdr:cNvSpPr/>
      </xdr:nvSpPr>
      <xdr:spPr>
        <a:xfrm>
          <a:off x="16129000" y="14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127652</xdr:rowOff>
    </xdr:from>
    <xdr:ext cx="736600" cy="259045"/>
    <xdr:sp macro="" textlink="">
      <xdr:nvSpPr>
        <xdr:cNvPr id="258" name="テキスト ボックス 257"/>
        <xdr:cNvSpPr txBox="1"/>
      </xdr:nvSpPr>
      <xdr:spPr>
        <a:xfrm>
          <a:off x="15798800" y="14700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122766</xdr:rowOff>
    </xdr:from>
    <xdr:to>
      <xdr:col>72</xdr:col>
      <xdr:colOff>203200</xdr:colOff>
      <xdr:row>84</xdr:row>
      <xdr:rowOff>162984</xdr:rowOff>
    </xdr:to>
    <xdr:cxnSp macro="">
      <xdr:nvCxnSpPr>
        <xdr:cNvPr id="259" name="直線コネクタ 258"/>
        <xdr:cNvCxnSpPr/>
      </xdr:nvCxnSpPr>
      <xdr:spPr>
        <a:xfrm>
          <a:off x="14401800" y="14524566"/>
          <a:ext cx="8890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61384</xdr:rowOff>
    </xdr:from>
    <xdr:to>
      <xdr:col>73</xdr:col>
      <xdr:colOff>44450</xdr:colOff>
      <xdr:row>85</xdr:row>
      <xdr:rowOff>162984</xdr:rowOff>
    </xdr:to>
    <xdr:sp macro="" textlink="">
      <xdr:nvSpPr>
        <xdr:cNvPr id="260" name="フローチャート: 判断 259"/>
        <xdr:cNvSpPr/>
      </xdr:nvSpPr>
      <xdr:spPr>
        <a:xfrm>
          <a:off x="15240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147761</xdr:rowOff>
    </xdr:from>
    <xdr:ext cx="762000" cy="259045"/>
    <xdr:sp macro="" textlink="">
      <xdr:nvSpPr>
        <xdr:cNvPr id="261" name="テキスト ボックス 260"/>
        <xdr:cNvSpPr txBox="1"/>
      </xdr:nvSpPr>
      <xdr:spPr>
        <a:xfrm>
          <a:off x="14909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82550</xdr:rowOff>
    </xdr:from>
    <xdr:to>
      <xdr:col>68</xdr:col>
      <xdr:colOff>152400</xdr:colOff>
      <xdr:row>84</xdr:row>
      <xdr:rowOff>122766</xdr:rowOff>
    </xdr:to>
    <xdr:cxnSp macro="">
      <xdr:nvCxnSpPr>
        <xdr:cNvPr id="262" name="直線コネクタ 261"/>
        <xdr:cNvCxnSpPr/>
      </xdr:nvCxnSpPr>
      <xdr:spPr>
        <a:xfrm>
          <a:off x="13512800" y="1448435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61384</xdr:rowOff>
    </xdr:from>
    <xdr:to>
      <xdr:col>68</xdr:col>
      <xdr:colOff>203200</xdr:colOff>
      <xdr:row>85</xdr:row>
      <xdr:rowOff>162984</xdr:rowOff>
    </xdr:to>
    <xdr:sp macro="" textlink="">
      <xdr:nvSpPr>
        <xdr:cNvPr id="263" name="フローチャート: 判断 262"/>
        <xdr:cNvSpPr/>
      </xdr:nvSpPr>
      <xdr:spPr>
        <a:xfrm>
          <a:off x="14351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147761</xdr:rowOff>
    </xdr:from>
    <xdr:ext cx="762000" cy="259045"/>
    <xdr:sp macro="" textlink="">
      <xdr:nvSpPr>
        <xdr:cNvPr id="264" name="テキスト ボックス 263"/>
        <xdr:cNvSpPr txBox="1"/>
      </xdr:nvSpPr>
      <xdr:spPr>
        <a:xfrm>
          <a:off x="14020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81491</xdr:rowOff>
    </xdr:from>
    <xdr:to>
      <xdr:col>64</xdr:col>
      <xdr:colOff>152400</xdr:colOff>
      <xdr:row>86</xdr:row>
      <xdr:rowOff>11641</xdr:rowOff>
    </xdr:to>
    <xdr:sp macro="" textlink="">
      <xdr:nvSpPr>
        <xdr:cNvPr id="265" name="フローチャート: 判断 264"/>
        <xdr:cNvSpPr/>
      </xdr:nvSpPr>
      <xdr:spPr>
        <a:xfrm>
          <a:off x="13462000" y="1465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167868</xdr:rowOff>
    </xdr:from>
    <xdr:ext cx="762000" cy="259045"/>
    <xdr:sp macro="" textlink="">
      <xdr:nvSpPr>
        <xdr:cNvPr id="266" name="テキスト ボックス 265"/>
        <xdr:cNvSpPr txBox="1"/>
      </xdr:nvSpPr>
      <xdr:spPr>
        <a:xfrm>
          <a:off x="13131800" y="14741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142875</xdr:rowOff>
    </xdr:from>
    <xdr:to>
      <xdr:col>81</xdr:col>
      <xdr:colOff>95250</xdr:colOff>
      <xdr:row>84</xdr:row>
      <xdr:rowOff>73025</xdr:rowOff>
    </xdr:to>
    <xdr:sp macro="" textlink="">
      <xdr:nvSpPr>
        <xdr:cNvPr id="272" name="楕円 271"/>
        <xdr:cNvSpPr/>
      </xdr:nvSpPr>
      <xdr:spPr>
        <a:xfrm>
          <a:off x="16967200" y="1437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159402</xdr:rowOff>
    </xdr:from>
    <xdr:ext cx="762000" cy="259045"/>
    <xdr:sp macro="" textlink="">
      <xdr:nvSpPr>
        <xdr:cNvPr id="273" name="給与水準   （国との比較）該当値テキスト"/>
        <xdr:cNvSpPr txBox="1"/>
      </xdr:nvSpPr>
      <xdr:spPr>
        <a:xfrm>
          <a:off x="17106900" y="14218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11641</xdr:rowOff>
    </xdr:from>
    <xdr:to>
      <xdr:col>77</xdr:col>
      <xdr:colOff>95250</xdr:colOff>
      <xdr:row>84</xdr:row>
      <xdr:rowOff>113241</xdr:rowOff>
    </xdr:to>
    <xdr:sp macro="" textlink="">
      <xdr:nvSpPr>
        <xdr:cNvPr id="274" name="楕円 273"/>
        <xdr:cNvSpPr/>
      </xdr:nvSpPr>
      <xdr:spPr>
        <a:xfrm>
          <a:off x="16129000" y="14413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123418</xdr:rowOff>
    </xdr:from>
    <xdr:ext cx="736600" cy="259045"/>
    <xdr:sp macro="" textlink="">
      <xdr:nvSpPr>
        <xdr:cNvPr id="275" name="テキスト ボックス 274"/>
        <xdr:cNvSpPr txBox="1"/>
      </xdr:nvSpPr>
      <xdr:spPr>
        <a:xfrm>
          <a:off x="15798800" y="141823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112184</xdr:rowOff>
    </xdr:from>
    <xdr:to>
      <xdr:col>73</xdr:col>
      <xdr:colOff>44450</xdr:colOff>
      <xdr:row>85</xdr:row>
      <xdr:rowOff>42334</xdr:rowOff>
    </xdr:to>
    <xdr:sp macro="" textlink="">
      <xdr:nvSpPr>
        <xdr:cNvPr id="276" name="楕円 275"/>
        <xdr:cNvSpPr/>
      </xdr:nvSpPr>
      <xdr:spPr>
        <a:xfrm>
          <a:off x="15240000" y="145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52511</xdr:rowOff>
    </xdr:from>
    <xdr:ext cx="762000" cy="259045"/>
    <xdr:sp macro="" textlink="">
      <xdr:nvSpPr>
        <xdr:cNvPr id="277" name="テキスト ボックス 276"/>
        <xdr:cNvSpPr txBox="1"/>
      </xdr:nvSpPr>
      <xdr:spPr>
        <a:xfrm>
          <a:off x="14909800" y="14282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71966</xdr:rowOff>
    </xdr:from>
    <xdr:to>
      <xdr:col>68</xdr:col>
      <xdr:colOff>203200</xdr:colOff>
      <xdr:row>85</xdr:row>
      <xdr:rowOff>2116</xdr:rowOff>
    </xdr:to>
    <xdr:sp macro="" textlink="">
      <xdr:nvSpPr>
        <xdr:cNvPr id="278" name="楕円 277"/>
        <xdr:cNvSpPr/>
      </xdr:nvSpPr>
      <xdr:spPr>
        <a:xfrm>
          <a:off x="143510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12293</xdr:rowOff>
    </xdr:from>
    <xdr:ext cx="762000" cy="259045"/>
    <xdr:sp macro="" textlink="">
      <xdr:nvSpPr>
        <xdr:cNvPr id="279" name="テキスト ボックス 278"/>
        <xdr:cNvSpPr txBox="1"/>
      </xdr:nvSpPr>
      <xdr:spPr>
        <a:xfrm>
          <a:off x="14020800" y="1424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31750</xdr:rowOff>
    </xdr:from>
    <xdr:to>
      <xdr:col>64</xdr:col>
      <xdr:colOff>152400</xdr:colOff>
      <xdr:row>84</xdr:row>
      <xdr:rowOff>133350</xdr:rowOff>
    </xdr:to>
    <xdr:sp macro="" textlink="">
      <xdr:nvSpPr>
        <xdr:cNvPr id="280" name="楕円 279"/>
        <xdr:cNvSpPr/>
      </xdr:nvSpPr>
      <xdr:spPr>
        <a:xfrm>
          <a:off x="13462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143527</xdr:rowOff>
    </xdr:from>
    <xdr:ext cx="762000" cy="259045"/>
    <xdr:sp macro="" textlink="">
      <xdr:nvSpPr>
        <xdr:cNvPr id="281" name="テキスト ボックス 280"/>
        <xdr:cNvSpPr txBox="1"/>
      </xdr:nvSpPr>
      <xdr:spPr>
        <a:xfrm>
          <a:off x="13131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わずかに増加傾向であるが、類似団体平均を下回っている。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前年度と比較して、職員数が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人増及び住民基本台帳人口が</a:t>
          </a:r>
          <a:r>
            <a:rPr kumimoji="1" lang="en-US" altLang="ja-JP" sz="1300">
              <a:latin typeface="ＭＳ Ｐゴシック" panose="020B0600070205080204" pitchFamily="50" charset="-128"/>
              <a:ea typeface="ＭＳ Ｐゴシック" panose="020B0600070205080204" pitchFamily="50" charset="-128"/>
            </a:rPr>
            <a:t>84</a:t>
          </a:r>
          <a:r>
            <a:rPr kumimoji="1" lang="ja-JP" altLang="en-US" sz="1300">
              <a:latin typeface="ＭＳ Ｐゴシック" panose="020B0600070205080204" pitchFamily="50" charset="-128"/>
              <a:ea typeface="ＭＳ Ｐゴシック" panose="020B0600070205080204" pitchFamily="50" charset="-128"/>
            </a:rPr>
            <a:t>人減となったため、</a:t>
          </a:r>
          <a:r>
            <a:rPr kumimoji="1" lang="en-US" altLang="ja-JP" sz="1300">
              <a:latin typeface="ＭＳ Ｐゴシック" panose="020B0600070205080204" pitchFamily="50" charset="-128"/>
              <a:ea typeface="ＭＳ Ｐゴシック" panose="020B0600070205080204" pitchFamily="50" charset="-128"/>
            </a:rPr>
            <a:t>0.07</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今後は、定員適正化計画に基づく定員管理を図ると共に、</a:t>
          </a:r>
          <a:r>
            <a:rPr kumimoji="1" lang="en-US" altLang="ja-JP" sz="1300">
              <a:latin typeface="ＭＳ Ｐゴシック" panose="020B0600070205080204" pitchFamily="50" charset="-128"/>
              <a:ea typeface="ＭＳ Ｐゴシック" panose="020B0600070205080204" pitchFamily="50" charset="-128"/>
            </a:rPr>
            <a:t>AI</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RPA</a:t>
          </a:r>
          <a:r>
            <a:rPr kumimoji="1" lang="ja-JP" altLang="en-US" sz="1300">
              <a:latin typeface="ＭＳ Ｐゴシック" panose="020B0600070205080204" pitchFamily="50" charset="-128"/>
              <a:ea typeface="ＭＳ Ｐゴシック" panose="020B0600070205080204" pitchFamily="50" charset="-128"/>
            </a:rPr>
            <a:t>の導入、</a:t>
          </a:r>
          <a:r>
            <a:rPr kumimoji="1" lang="en-US" altLang="ja-JP" sz="1300">
              <a:latin typeface="ＭＳ Ｐゴシック" panose="020B0600070205080204" pitchFamily="50" charset="-128"/>
              <a:ea typeface="ＭＳ Ｐゴシック" panose="020B0600070205080204" pitchFamily="50" charset="-128"/>
            </a:rPr>
            <a:t>ICT</a:t>
          </a:r>
          <a:r>
            <a:rPr kumimoji="1" lang="ja-JP" altLang="en-US" sz="1300">
              <a:latin typeface="ＭＳ Ｐゴシック" panose="020B0600070205080204" pitchFamily="50" charset="-128"/>
              <a:ea typeface="ＭＳ Ｐゴシック" panose="020B0600070205080204" pitchFamily="50" charset="-128"/>
            </a:rPr>
            <a:t>の活用、文書管理のデジタル化等</a:t>
          </a:r>
          <a:r>
            <a:rPr kumimoji="1" lang="en-US" altLang="ja-JP" sz="1300">
              <a:latin typeface="ＭＳ Ｐゴシック" panose="020B0600070205080204" pitchFamily="50" charset="-128"/>
              <a:ea typeface="ＭＳ Ｐゴシック" panose="020B0600070205080204" pitchFamily="50" charset="-128"/>
            </a:rPr>
            <a:t>DX</a:t>
          </a:r>
          <a:r>
            <a:rPr kumimoji="1" lang="ja-JP" altLang="en-US" sz="1300">
              <a:latin typeface="ＭＳ Ｐゴシック" panose="020B0600070205080204" pitchFamily="50" charset="-128"/>
              <a:ea typeface="ＭＳ Ｐゴシック" panose="020B0600070205080204" pitchFamily="50" charset="-128"/>
            </a:rPr>
            <a:t>化による業務効率化及び窓口業務の民間委託化を進めていく。</a:t>
          </a:r>
        </a:p>
      </xdr:txBody>
    </xdr:sp>
    <xdr:clientData/>
  </xdr:twoCellAnchor>
  <xdr:oneCellAnchor>
    <xdr:from>
      <xdr:col>61</xdr:col>
      <xdr:colOff>6350</xdr:colOff>
      <xdr:row>54</xdr:row>
      <xdr:rowOff>139700</xdr:rowOff>
    </xdr:from>
    <xdr:ext cx="349839" cy="225703"/>
    <xdr:sp macro="" textlink="">
      <xdr:nvSpPr>
        <xdr:cNvPr id="295" name="テキスト ボックス 29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10371</xdr:rowOff>
    </xdr:from>
    <xdr:to>
      <xdr:col>81</xdr:col>
      <xdr:colOff>44450</xdr:colOff>
      <xdr:row>67</xdr:row>
      <xdr:rowOff>61913</xdr:rowOff>
    </xdr:to>
    <xdr:cxnSp macro="">
      <xdr:nvCxnSpPr>
        <xdr:cNvPr id="311" name="直線コネクタ 310"/>
        <xdr:cNvCxnSpPr/>
      </xdr:nvCxnSpPr>
      <xdr:spPr>
        <a:xfrm flipV="1">
          <a:off x="17018000" y="9954471"/>
          <a:ext cx="0" cy="15945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33990</xdr:rowOff>
    </xdr:from>
    <xdr:ext cx="762000" cy="259045"/>
    <xdr:sp macro="" textlink="">
      <xdr:nvSpPr>
        <xdr:cNvPr id="312" name="定員管理の状況最小値テキスト"/>
        <xdr:cNvSpPr txBox="1"/>
      </xdr:nvSpPr>
      <xdr:spPr>
        <a:xfrm>
          <a:off x="17106900" y="11521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61913</xdr:rowOff>
    </xdr:from>
    <xdr:to>
      <xdr:col>81</xdr:col>
      <xdr:colOff>133350</xdr:colOff>
      <xdr:row>67</xdr:row>
      <xdr:rowOff>61913</xdr:rowOff>
    </xdr:to>
    <xdr:cxnSp macro="">
      <xdr:nvCxnSpPr>
        <xdr:cNvPr id="313" name="直線コネクタ 312"/>
        <xdr:cNvCxnSpPr/>
      </xdr:nvCxnSpPr>
      <xdr:spPr>
        <a:xfrm>
          <a:off x="16929100" y="11549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96748</xdr:rowOff>
    </xdr:from>
    <xdr:ext cx="762000" cy="259045"/>
    <xdr:sp macro="" textlink="">
      <xdr:nvSpPr>
        <xdr:cNvPr id="314" name="定員管理の状況最大値テキスト"/>
        <xdr:cNvSpPr txBox="1"/>
      </xdr:nvSpPr>
      <xdr:spPr>
        <a:xfrm>
          <a:off x="17106900" y="9697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10371</xdr:rowOff>
    </xdr:from>
    <xdr:to>
      <xdr:col>81</xdr:col>
      <xdr:colOff>133350</xdr:colOff>
      <xdr:row>58</xdr:row>
      <xdr:rowOff>10371</xdr:rowOff>
    </xdr:to>
    <xdr:cxnSp macro="">
      <xdr:nvCxnSpPr>
        <xdr:cNvPr id="315" name="直線コネクタ 314"/>
        <xdr:cNvCxnSpPr/>
      </xdr:nvCxnSpPr>
      <xdr:spPr>
        <a:xfrm>
          <a:off x="16929100" y="9954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13335</xdr:rowOff>
    </xdr:from>
    <xdr:to>
      <xdr:col>81</xdr:col>
      <xdr:colOff>44450</xdr:colOff>
      <xdr:row>60</xdr:row>
      <xdr:rowOff>27411</xdr:rowOff>
    </xdr:to>
    <xdr:cxnSp macro="">
      <xdr:nvCxnSpPr>
        <xdr:cNvPr id="316" name="直線コネクタ 315"/>
        <xdr:cNvCxnSpPr/>
      </xdr:nvCxnSpPr>
      <xdr:spPr>
        <a:xfrm>
          <a:off x="16179800" y="10300335"/>
          <a:ext cx="8382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151782</xdr:rowOff>
    </xdr:from>
    <xdr:ext cx="762000" cy="259045"/>
    <xdr:sp macro="" textlink="">
      <xdr:nvSpPr>
        <xdr:cNvPr id="317" name="定員管理の状況平均値テキスト"/>
        <xdr:cNvSpPr txBox="1"/>
      </xdr:nvSpPr>
      <xdr:spPr>
        <a:xfrm>
          <a:off x="17106900" y="104387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8255</xdr:rowOff>
    </xdr:from>
    <xdr:to>
      <xdr:col>81</xdr:col>
      <xdr:colOff>95250</xdr:colOff>
      <xdr:row>61</xdr:row>
      <xdr:rowOff>109855</xdr:rowOff>
    </xdr:to>
    <xdr:sp macro="" textlink="">
      <xdr:nvSpPr>
        <xdr:cNvPr id="318" name="フローチャート: 判断 317"/>
        <xdr:cNvSpPr/>
      </xdr:nvSpPr>
      <xdr:spPr>
        <a:xfrm>
          <a:off x="169672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1270</xdr:rowOff>
    </xdr:from>
    <xdr:to>
      <xdr:col>77</xdr:col>
      <xdr:colOff>44450</xdr:colOff>
      <xdr:row>60</xdr:row>
      <xdr:rowOff>13335</xdr:rowOff>
    </xdr:to>
    <xdr:cxnSp macro="">
      <xdr:nvCxnSpPr>
        <xdr:cNvPr id="319" name="直線コネクタ 318"/>
        <xdr:cNvCxnSpPr/>
      </xdr:nvCxnSpPr>
      <xdr:spPr>
        <a:xfrm>
          <a:off x="15290800" y="10288270"/>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163619</xdr:rowOff>
    </xdr:from>
    <xdr:to>
      <xdr:col>77</xdr:col>
      <xdr:colOff>95250</xdr:colOff>
      <xdr:row>61</xdr:row>
      <xdr:rowOff>93769</xdr:rowOff>
    </xdr:to>
    <xdr:sp macro="" textlink="">
      <xdr:nvSpPr>
        <xdr:cNvPr id="320" name="フローチャート: 判断 319"/>
        <xdr:cNvSpPr/>
      </xdr:nvSpPr>
      <xdr:spPr>
        <a:xfrm>
          <a:off x="161290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78546</xdr:rowOff>
    </xdr:from>
    <xdr:ext cx="736600" cy="259045"/>
    <xdr:sp macro="" textlink="">
      <xdr:nvSpPr>
        <xdr:cNvPr id="321" name="テキスト ボックス 320"/>
        <xdr:cNvSpPr txBox="1"/>
      </xdr:nvSpPr>
      <xdr:spPr>
        <a:xfrm>
          <a:off x="15798800" y="105369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1270</xdr:rowOff>
    </xdr:from>
    <xdr:to>
      <xdr:col>72</xdr:col>
      <xdr:colOff>203200</xdr:colOff>
      <xdr:row>60</xdr:row>
      <xdr:rowOff>5292</xdr:rowOff>
    </xdr:to>
    <xdr:cxnSp macro="">
      <xdr:nvCxnSpPr>
        <xdr:cNvPr id="322" name="直線コネクタ 321"/>
        <xdr:cNvCxnSpPr/>
      </xdr:nvCxnSpPr>
      <xdr:spPr>
        <a:xfrm flipV="1">
          <a:off x="14401800" y="10288270"/>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157586</xdr:rowOff>
    </xdr:from>
    <xdr:to>
      <xdr:col>73</xdr:col>
      <xdr:colOff>44450</xdr:colOff>
      <xdr:row>61</xdr:row>
      <xdr:rowOff>87736</xdr:rowOff>
    </xdr:to>
    <xdr:sp macro="" textlink="">
      <xdr:nvSpPr>
        <xdr:cNvPr id="323" name="フローチャート: 判断 322"/>
        <xdr:cNvSpPr/>
      </xdr:nvSpPr>
      <xdr:spPr>
        <a:xfrm>
          <a:off x="15240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72513</xdr:rowOff>
    </xdr:from>
    <xdr:ext cx="762000" cy="259045"/>
    <xdr:sp macro="" textlink="">
      <xdr:nvSpPr>
        <xdr:cNvPr id="324" name="テキスト ボックス 323"/>
        <xdr:cNvSpPr txBox="1"/>
      </xdr:nvSpPr>
      <xdr:spPr>
        <a:xfrm>
          <a:off x="14909800" y="1053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122449</xdr:rowOff>
    </xdr:from>
    <xdr:to>
      <xdr:col>68</xdr:col>
      <xdr:colOff>152400</xdr:colOff>
      <xdr:row>60</xdr:row>
      <xdr:rowOff>5292</xdr:rowOff>
    </xdr:to>
    <xdr:cxnSp macro="">
      <xdr:nvCxnSpPr>
        <xdr:cNvPr id="325" name="直線コネクタ 324"/>
        <xdr:cNvCxnSpPr/>
      </xdr:nvCxnSpPr>
      <xdr:spPr>
        <a:xfrm>
          <a:off x="13512800" y="10237999"/>
          <a:ext cx="8890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131445</xdr:rowOff>
    </xdr:from>
    <xdr:to>
      <xdr:col>68</xdr:col>
      <xdr:colOff>203200</xdr:colOff>
      <xdr:row>61</xdr:row>
      <xdr:rowOff>61595</xdr:rowOff>
    </xdr:to>
    <xdr:sp macro="" textlink="">
      <xdr:nvSpPr>
        <xdr:cNvPr id="326" name="フローチャート: 判断 325"/>
        <xdr:cNvSpPr/>
      </xdr:nvSpPr>
      <xdr:spPr>
        <a:xfrm>
          <a:off x="14351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46372</xdr:rowOff>
    </xdr:from>
    <xdr:ext cx="762000" cy="259045"/>
    <xdr:sp macro="" textlink="">
      <xdr:nvSpPr>
        <xdr:cNvPr id="327" name="テキスト ボックス 326"/>
        <xdr:cNvSpPr txBox="1"/>
      </xdr:nvSpPr>
      <xdr:spPr>
        <a:xfrm>
          <a:off x="14020800" y="1050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117369</xdr:rowOff>
    </xdr:from>
    <xdr:to>
      <xdr:col>64</xdr:col>
      <xdr:colOff>152400</xdr:colOff>
      <xdr:row>61</xdr:row>
      <xdr:rowOff>47519</xdr:rowOff>
    </xdr:to>
    <xdr:sp macro="" textlink="">
      <xdr:nvSpPr>
        <xdr:cNvPr id="328" name="フローチャート: 判断 327"/>
        <xdr:cNvSpPr/>
      </xdr:nvSpPr>
      <xdr:spPr>
        <a:xfrm>
          <a:off x="13462000" y="1040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32296</xdr:rowOff>
    </xdr:from>
    <xdr:ext cx="762000" cy="259045"/>
    <xdr:sp macro="" textlink="">
      <xdr:nvSpPr>
        <xdr:cNvPr id="329" name="テキスト ボックス 328"/>
        <xdr:cNvSpPr txBox="1"/>
      </xdr:nvSpPr>
      <xdr:spPr>
        <a:xfrm>
          <a:off x="13131800" y="10490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148061</xdr:rowOff>
    </xdr:from>
    <xdr:to>
      <xdr:col>81</xdr:col>
      <xdr:colOff>95250</xdr:colOff>
      <xdr:row>60</xdr:row>
      <xdr:rowOff>78211</xdr:rowOff>
    </xdr:to>
    <xdr:sp macro="" textlink="">
      <xdr:nvSpPr>
        <xdr:cNvPr id="335" name="楕円 334"/>
        <xdr:cNvSpPr/>
      </xdr:nvSpPr>
      <xdr:spPr>
        <a:xfrm>
          <a:off x="16967200" y="1026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164588</xdr:rowOff>
    </xdr:from>
    <xdr:ext cx="762000" cy="259045"/>
    <xdr:sp macro="" textlink="">
      <xdr:nvSpPr>
        <xdr:cNvPr id="336" name="定員管理の状況該当値テキスト"/>
        <xdr:cNvSpPr txBox="1"/>
      </xdr:nvSpPr>
      <xdr:spPr>
        <a:xfrm>
          <a:off x="17106900" y="1010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133985</xdr:rowOff>
    </xdr:from>
    <xdr:to>
      <xdr:col>77</xdr:col>
      <xdr:colOff>95250</xdr:colOff>
      <xdr:row>60</xdr:row>
      <xdr:rowOff>64135</xdr:rowOff>
    </xdr:to>
    <xdr:sp macro="" textlink="">
      <xdr:nvSpPr>
        <xdr:cNvPr id="337" name="楕円 336"/>
        <xdr:cNvSpPr/>
      </xdr:nvSpPr>
      <xdr:spPr>
        <a:xfrm>
          <a:off x="16129000" y="1024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74312</xdr:rowOff>
    </xdr:from>
    <xdr:ext cx="736600" cy="259045"/>
    <xdr:sp macro="" textlink="">
      <xdr:nvSpPr>
        <xdr:cNvPr id="338" name="テキスト ボックス 337"/>
        <xdr:cNvSpPr txBox="1"/>
      </xdr:nvSpPr>
      <xdr:spPr>
        <a:xfrm>
          <a:off x="15798800" y="100184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121920</xdr:rowOff>
    </xdr:from>
    <xdr:to>
      <xdr:col>73</xdr:col>
      <xdr:colOff>44450</xdr:colOff>
      <xdr:row>60</xdr:row>
      <xdr:rowOff>52070</xdr:rowOff>
    </xdr:to>
    <xdr:sp macro="" textlink="">
      <xdr:nvSpPr>
        <xdr:cNvPr id="339" name="楕円 338"/>
        <xdr:cNvSpPr/>
      </xdr:nvSpPr>
      <xdr:spPr>
        <a:xfrm>
          <a:off x="15240000" y="1023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62247</xdr:rowOff>
    </xdr:from>
    <xdr:ext cx="762000" cy="259045"/>
    <xdr:sp macro="" textlink="">
      <xdr:nvSpPr>
        <xdr:cNvPr id="340" name="テキスト ボックス 339"/>
        <xdr:cNvSpPr txBox="1"/>
      </xdr:nvSpPr>
      <xdr:spPr>
        <a:xfrm>
          <a:off x="14909800" y="10006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125942</xdr:rowOff>
    </xdr:from>
    <xdr:to>
      <xdr:col>68</xdr:col>
      <xdr:colOff>203200</xdr:colOff>
      <xdr:row>60</xdr:row>
      <xdr:rowOff>56092</xdr:rowOff>
    </xdr:to>
    <xdr:sp macro="" textlink="">
      <xdr:nvSpPr>
        <xdr:cNvPr id="341" name="楕円 340"/>
        <xdr:cNvSpPr/>
      </xdr:nvSpPr>
      <xdr:spPr>
        <a:xfrm>
          <a:off x="14351000" y="10241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66269</xdr:rowOff>
    </xdr:from>
    <xdr:ext cx="762000" cy="259045"/>
    <xdr:sp macro="" textlink="">
      <xdr:nvSpPr>
        <xdr:cNvPr id="342" name="テキスト ボックス 341"/>
        <xdr:cNvSpPr txBox="1"/>
      </xdr:nvSpPr>
      <xdr:spPr>
        <a:xfrm>
          <a:off x="14020800" y="10010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71649</xdr:rowOff>
    </xdr:from>
    <xdr:to>
      <xdr:col>64</xdr:col>
      <xdr:colOff>152400</xdr:colOff>
      <xdr:row>60</xdr:row>
      <xdr:rowOff>1799</xdr:rowOff>
    </xdr:to>
    <xdr:sp macro="" textlink="">
      <xdr:nvSpPr>
        <xdr:cNvPr id="343" name="楕円 342"/>
        <xdr:cNvSpPr/>
      </xdr:nvSpPr>
      <xdr:spPr>
        <a:xfrm>
          <a:off x="13462000" y="10187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11976</xdr:rowOff>
    </xdr:from>
    <xdr:ext cx="762000" cy="259045"/>
    <xdr:sp macro="" textlink="">
      <xdr:nvSpPr>
        <xdr:cNvPr id="344" name="テキスト ボックス 343"/>
        <xdr:cNvSpPr txBox="1"/>
      </xdr:nvSpPr>
      <xdr:spPr>
        <a:xfrm>
          <a:off x="13131800" y="9956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年々減少傾向であり、類似団体平均を下回っている。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但し、</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か年平均値でなく単年値を比較すると、交付税措置率の高い臨時財政対策債や合併特例債等の償還完了に伴い、元利償還金・準元利償還金に係る基準財政需要額算入額が減となったため、前年度</a:t>
          </a:r>
          <a:r>
            <a:rPr kumimoji="1" lang="en-US" altLang="ja-JP" sz="1300">
              <a:latin typeface="ＭＳ Ｐゴシック" panose="020B0600070205080204" pitchFamily="50" charset="-128"/>
              <a:ea typeface="ＭＳ Ｐゴシック" panose="020B0600070205080204" pitchFamily="50" charset="-128"/>
            </a:rPr>
            <a:t>5.33</a:t>
          </a:r>
          <a:r>
            <a:rPr kumimoji="1" lang="ja-JP" altLang="en-US" sz="1300">
              <a:latin typeface="ＭＳ Ｐゴシック" panose="020B0600070205080204" pitchFamily="50" charset="-128"/>
              <a:ea typeface="ＭＳ Ｐゴシック" panose="020B0600070205080204" pitchFamily="50" charset="-128"/>
            </a:rPr>
            <a:t>に対して今年度</a:t>
          </a:r>
          <a:r>
            <a:rPr kumimoji="1" lang="en-US" altLang="ja-JP" sz="1300">
              <a:latin typeface="ＭＳ Ｐゴシック" panose="020B0600070205080204" pitchFamily="50" charset="-128"/>
              <a:ea typeface="ＭＳ Ｐゴシック" panose="020B0600070205080204" pitchFamily="50" charset="-128"/>
            </a:rPr>
            <a:t>5.41</a:t>
          </a:r>
          <a:r>
            <a:rPr kumimoji="1" lang="ja-JP" altLang="en-US" sz="1300">
              <a:latin typeface="ＭＳ Ｐゴシック" panose="020B0600070205080204" pitchFamily="50" charset="-128"/>
              <a:ea typeface="ＭＳ Ｐゴシック" panose="020B0600070205080204" pitchFamily="50" charset="-128"/>
            </a:rPr>
            <a:t>となり、</a:t>
          </a:r>
          <a:r>
            <a:rPr kumimoji="1" lang="en-US" altLang="ja-JP" sz="1300">
              <a:latin typeface="ＭＳ Ｐゴシック" panose="020B0600070205080204" pitchFamily="50" charset="-128"/>
              <a:ea typeface="ＭＳ Ｐゴシック" panose="020B0600070205080204" pitchFamily="50" charset="-128"/>
            </a:rPr>
            <a:t>0.08</a:t>
          </a:r>
          <a:r>
            <a:rPr kumimoji="1" lang="ja-JP" altLang="en-US" sz="1300">
              <a:latin typeface="ＭＳ Ｐゴシック" panose="020B0600070205080204" pitchFamily="50" charset="-128"/>
              <a:ea typeface="ＭＳ Ｐゴシック" panose="020B0600070205080204" pitchFamily="50" charset="-128"/>
            </a:rPr>
            <a:t>ポイント増加している。</a:t>
          </a:r>
        </a:p>
        <a:p>
          <a:r>
            <a:rPr kumimoji="1" lang="ja-JP" altLang="en-US" sz="1300">
              <a:latin typeface="ＭＳ Ｐゴシック" panose="020B0600070205080204" pitchFamily="50" charset="-128"/>
              <a:ea typeface="ＭＳ Ｐゴシック" panose="020B0600070205080204" pitchFamily="50" charset="-128"/>
            </a:rPr>
            <a:t>　今後は、合併特例債の発行期間が満了すると共に、公共施設の更新及び（仮称）篠原地区公園の整備等、大規模な事業を予定しているため、国庫補助金の確保及びより有利な地方債の活用を図る。</a:t>
          </a:r>
        </a:p>
      </xdr:txBody>
    </xdr:sp>
    <xdr:clientData/>
  </xdr:twoCellAnchor>
  <xdr:oneCellAnchor>
    <xdr:from>
      <xdr:col>61</xdr:col>
      <xdr:colOff>6350</xdr:colOff>
      <xdr:row>32</xdr:row>
      <xdr:rowOff>101600</xdr:rowOff>
    </xdr:from>
    <xdr:ext cx="298543" cy="225703"/>
    <xdr:sp macro="" textlink="">
      <xdr:nvSpPr>
        <xdr:cNvPr id="358" name="テキスト ボックス 35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1" name="直線コネクタ 360"/>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2" name="テキスト ボックス 361"/>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3" name="直線コネクタ 362"/>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4" name="テキスト ボックス 363"/>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5" name="直線コネクタ 364"/>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6" name="テキスト ボックス 365"/>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7" name="直線コネクタ 366"/>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8" name="テキスト ボックス 367"/>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9" name="直線コネクタ 368"/>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0" name="直線コネクタ 36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13970</xdr:rowOff>
    </xdr:from>
    <xdr:to>
      <xdr:col>81</xdr:col>
      <xdr:colOff>44450</xdr:colOff>
      <xdr:row>45</xdr:row>
      <xdr:rowOff>1694</xdr:rowOff>
    </xdr:to>
    <xdr:cxnSp macro="">
      <xdr:nvCxnSpPr>
        <xdr:cNvPr id="372" name="直線コネクタ 371"/>
        <xdr:cNvCxnSpPr/>
      </xdr:nvCxnSpPr>
      <xdr:spPr>
        <a:xfrm flipV="1">
          <a:off x="17018000" y="6357620"/>
          <a:ext cx="0" cy="13593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145221</xdr:rowOff>
    </xdr:from>
    <xdr:ext cx="762000" cy="259045"/>
    <xdr:sp macro="" textlink="">
      <xdr:nvSpPr>
        <xdr:cNvPr id="373" name="公債費負担の状況最小値テキスト"/>
        <xdr:cNvSpPr txBox="1"/>
      </xdr:nvSpPr>
      <xdr:spPr>
        <a:xfrm>
          <a:off x="17106900" y="768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1694</xdr:rowOff>
    </xdr:from>
    <xdr:to>
      <xdr:col>81</xdr:col>
      <xdr:colOff>133350</xdr:colOff>
      <xdr:row>45</xdr:row>
      <xdr:rowOff>1694</xdr:rowOff>
    </xdr:to>
    <xdr:cxnSp macro="">
      <xdr:nvCxnSpPr>
        <xdr:cNvPr id="374" name="直線コネクタ 373"/>
        <xdr:cNvCxnSpPr/>
      </xdr:nvCxnSpPr>
      <xdr:spPr>
        <a:xfrm>
          <a:off x="16929100" y="771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100347</xdr:rowOff>
    </xdr:from>
    <xdr:ext cx="762000" cy="259045"/>
    <xdr:sp macro="" textlink="">
      <xdr:nvSpPr>
        <xdr:cNvPr id="375" name="公債費負担の状況最大値テキスト"/>
        <xdr:cNvSpPr txBox="1"/>
      </xdr:nvSpPr>
      <xdr:spPr>
        <a:xfrm>
          <a:off x="17106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13970</xdr:rowOff>
    </xdr:from>
    <xdr:to>
      <xdr:col>81</xdr:col>
      <xdr:colOff>133350</xdr:colOff>
      <xdr:row>37</xdr:row>
      <xdr:rowOff>13970</xdr:rowOff>
    </xdr:to>
    <xdr:cxnSp macro="">
      <xdr:nvCxnSpPr>
        <xdr:cNvPr id="376" name="直線コネクタ 375"/>
        <xdr:cNvCxnSpPr/>
      </xdr:nvCxnSpPr>
      <xdr:spPr>
        <a:xfrm>
          <a:off x="169291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143087</xdr:rowOff>
    </xdr:from>
    <xdr:to>
      <xdr:col>81</xdr:col>
      <xdr:colOff>44450</xdr:colOff>
      <xdr:row>40</xdr:row>
      <xdr:rowOff>151130</xdr:rowOff>
    </xdr:to>
    <xdr:cxnSp macro="">
      <xdr:nvCxnSpPr>
        <xdr:cNvPr id="377" name="直線コネクタ 376"/>
        <xdr:cNvCxnSpPr/>
      </xdr:nvCxnSpPr>
      <xdr:spPr>
        <a:xfrm flipV="1">
          <a:off x="16179800" y="7001087"/>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112623</xdr:rowOff>
    </xdr:from>
    <xdr:ext cx="762000" cy="259045"/>
    <xdr:sp macro="" textlink="">
      <xdr:nvSpPr>
        <xdr:cNvPr id="378" name="公債費負担の状況平均値テキスト"/>
        <xdr:cNvSpPr txBox="1"/>
      </xdr:nvSpPr>
      <xdr:spPr>
        <a:xfrm>
          <a:off x="17106900" y="6970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140546</xdr:rowOff>
    </xdr:from>
    <xdr:to>
      <xdr:col>81</xdr:col>
      <xdr:colOff>95250</xdr:colOff>
      <xdr:row>41</xdr:row>
      <xdr:rowOff>70696</xdr:rowOff>
    </xdr:to>
    <xdr:sp macro="" textlink="">
      <xdr:nvSpPr>
        <xdr:cNvPr id="379" name="フローチャート: 判断 378"/>
        <xdr:cNvSpPr/>
      </xdr:nvSpPr>
      <xdr:spPr>
        <a:xfrm>
          <a:off x="169672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151130</xdr:rowOff>
    </xdr:from>
    <xdr:to>
      <xdr:col>77</xdr:col>
      <xdr:colOff>44450</xdr:colOff>
      <xdr:row>41</xdr:row>
      <xdr:rowOff>44027</xdr:rowOff>
    </xdr:to>
    <xdr:cxnSp macro="">
      <xdr:nvCxnSpPr>
        <xdr:cNvPr id="380" name="直線コネクタ 379"/>
        <xdr:cNvCxnSpPr/>
      </xdr:nvCxnSpPr>
      <xdr:spPr>
        <a:xfrm flipV="1">
          <a:off x="15290800" y="7009130"/>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81" name="フローチャート: 判断 380"/>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55473</xdr:rowOff>
    </xdr:from>
    <xdr:ext cx="736600" cy="259045"/>
    <xdr:sp macro="" textlink="">
      <xdr:nvSpPr>
        <xdr:cNvPr id="382" name="テキスト ボックス 381"/>
        <xdr:cNvSpPr txBox="1"/>
      </xdr:nvSpPr>
      <xdr:spPr>
        <a:xfrm>
          <a:off x="15798800" y="7084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44027</xdr:rowOff>
    </xdr:from>
    <xdr:to>
      <xdr:col>72</xdr:col>
      <xdr:colOff>203200</xdr:colOff>
      <xdr:row>41</xdr:row>
      <xdr:rowOff>100330</xdr:rowOff>
    </xdr:to>
    <xdr:cxnSp macro="">
      <xdr:nvCxnSpPr>
        <xdr:cNvPr id="383" name="直線コネクタ 382"/>
        <xdr:cNvCxnSpPr/>
      </xdr:nvCxnSpPr>
      <xdr:spPr>
        <a:xfrm flipV="1">
          <a:off x="14401800" y="7073477"/>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132504</xdr:rowOff>
    </xdr:from>
    <xdr:to>
      <xdr:col>73</xdr:col>
      <xdr:colOff>44450</xdr:colOff>
      <xdr:row>41</xdr:row>
      <xdr:rowOff>62654</xdr:rowOff>
    </xdr:to>
    <xdr:sp macro="" textlink="">
      <xdr:nvSpPr>
        <xdr:cNvPr id="384" name="フローチャート: 判断 383"/>
        <xdr:cNvSpPr/>
      </xdr:nvSpPr>
      <xdr:spPr>
        <a:xfrm>
          <a:off x="15240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72831</xdr:rowOff>
    </xdr:from>
    <xdr:ext cx="762000" cy="259045"/>
    <xdr:sp macro="" textlink="">
      <xdr:nvSpPr>
        <xdr:cNvPr id="385" name="テキスト ボックス 384"/>
        <xdr:cNvSpPr txBox="1"/>
      </xdr:nvSpPr>
      <xdr:spPr>
        <a:xfrm>
          <a:off x="14909800" y="675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100330</xdr:rowOff>
    </xdr:from>
    <xdr:to>
      <xdr:col>68</xdr:col>
      <xdr:colOff>152400</xdr:colOff>
      <xdr:row>41</xdr:row>
      <xdr:rowOff>164677</xdr:rowOff>
    </xdr:to>
    <xdr:cxnSp macro="">
      <xdr:nvCxnSpPr>
        <xdr:cNvPr id="386" name="直線コネクタ 385"/>
        <xdr:cNvCxnSpPr/>
      </xdr:nvCxnSpPr>
      <xdr:spPr>
        <a:xfrm flipV="1">
          <a:off x="13512800" y="7129780"/>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1270</xdr:rowOff>
    </xdr:from>
    <xdr:to>
      <xdr:col>68</xdr:col>
      <xdr:colOff>203200</xdr:colOff>
      <xdr:row>41</xdr:row>
      <xdr:rowOff>102870</xdr:rowOff>
    </xdr:to>
    <xdr:sp macro="" textlink="">
      <xdr:nvSpPr>
        <xdr:cNvPr id="387" name="フローチャート: 判断 386"/>
        <xdr:cNvSpPr/>
      </xdr:nvSpPr>
      <xdr:spPr>
        <a:xfrm>
          <a:off x="14351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113047</xdr:rowOff>
    </xdr:from>
    <xdr:ext cx="762000" cy="259045"/>
    <xdr:sp macro="" textlink="">
      <xdr:nvSpPr>
        <xdr:cNvPr id="388" name="テキスト ボックス 387"/>
        <xdr:cNvSpPr txBox="1"/>
      </xdr:nvSpPr>
      <xdr:spPr>
        <a:xfrm>
          <a:off x="14020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9313</xdr:rowOff>
    </xdr:from>
    <xdr:to>
      <xdr:col>64</xdr:col>
      <xdr:colOff>152400</xdr:colOff>
      <xdr:row>41</xdr:row>
      <xdr:rowOff>110913</xdr:rowOff>
    </xdr:to>
    <xdr:sp macro="" textlink="">
      <xdr:nvSpPr>
        <xdr:cNvPr id="389" name="フローチャート: 判断 388"/>
        <xdr:cNvSpPr/>
      </xdr:nvSpPr>
      <xdr:spPr>
        <a:xfrm>
          <a:off x="13462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121090</xdr:rowOff>
    </xdr:from>
    <xdr:ext cx="762000" cy="259045"/>
    <xdr:sp macro="" textlink="">
      <xdr:nvSpPr>
        <xdr:cNvPr id="390" name="テキスト ボックス 389"/>
        <xdr:cNvSpPr txBox="1"/>
      </xdr:nvSpPr>
      <xdr:spPr>
        <a:xfrm>
          <a:off x="13131800" y="680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1" name="テキスト ボックス 39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2" name="テキスト ボックス 39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3" name="テキスト ボックス 39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4" name="テキスト ボックス 39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5" name="テキスト ボックス 39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92287</xdr:rowOff>
    </xdr:from>
    <xdr:to>
      <xdr:col>81</xdr:col>
      <xdr:colOff>95250</xdr:colOff>
      <xdr:row>41</xdr:row>
      <xdr:rowOff>22437</xdr:rowOff>
    </xdr:to>
    <xdr:sp macro="" textlink="">
      <xdr:nvSpPr>
        <xdr:cNvPr id="396" name="楕円 395"/>
        <xdr:cNvSpPr/>
      </xdr:nvSpPr>
      <xdr:spPr>
        <a:xfrm>
          <a:off x="16967200" y="695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108814</xdr:rowOff>
    </xdr:from>
    <xdr:ext cx="762000" cy="259045"/>
    <xdr:sp macro="" textlink="">
      <xdr:nvSpPr>
        <xdr:cNvPr id="397" name="公債費負担の状況該当値テキスト"/>
        <xdr:cNvSpPr txBox="1"/>
      </xdr:nvSpPr>
      <xdr:spPr>
        <a:xfrm>
          <a:off x="17106900" y="679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100330</xdr:rowOff>
    </xdr:from>
    <xdr:to>
      <xdr:col>77</xdr:col>
      <xdr:colOff>95250</xdr:colOff>
      <xdr:row>41</xdr:row>
      <xdr:rowOff>30480</xdr:rowOff>
    </xdr:to>
    <xdr:sp macro="" textlink="">
      <xdr:nvSpPr>
        <xdr:cNvPr id="398" name="楕円 397"/>
        <xdr:cNvSpPr/>
      </xdr:nvSpPr>
      <xdr:spPr>
        <a:xfrm>
          <a:off x="161290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40657</xdr:rowOff>
    </xdr:from>
    <xdr:ext cx="736600" cy="259045"/>
    <xdr:sp macro="" textlink="">
      <xdr:nvSpPr>
        <xdr:cNvPr id="399" name="テキスト ボックス 398"/>
        <xdr:cNvSpPr txBox="1"/>
      </xdr:nvSpPr>
      <xdr:spPr>
        <a:xfrm>
          <a:off x="15798800" y="6727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164677</xdr:rowOff>
    </xdr:from>
    <xdr:to>
      <xdr:col>73</xdr:col>
      <xdr:colOff>44450</xdr:colOff>
      <xdr:row>41</xdr:row>
      <xdr:rowOff>94827</xdr:rowOff>
    </xdr:to>
    <xdr:sp macro="" textlink="">
      <xdr:nvSpPr>
        <xdr:cNvPr id="400" name="楕円 399"/>
        <xdr:cNvSpPr/>
      </xdr:nvSpPr>
      <xdr:spPr>
        <a:xfrm>
          <a:off x="15240000" y="702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79604</xdr:rowOff>
    </xdr:from>
    <xdr:ext cx="762000" cy="259045"/>
    <xdr:sp macro="" textlink="">
      <xdr:nvSpPr>
        <xdr:cNvPr id="401" name="テキスト ボックス 400"/>
        <xdr:cNvSpPr txBox="1"/>
      </xdr:nvSpPr>
      <xdr:spPr>
        <a:xfrm>
          <a:off x="14909800" y="710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49530</xdr:rowOff>
    </xdr:from>
    <xdr:to>
      <xdr:col>68</xdr:col>
      <xdr:colOff>203200</xdr:colOff>
      <xdr:row>41</xdr:row>
      <xdr:rowOff>151130</xdr:rowOff>
    </xdr:to>
    <xdr:sp macro="" textlink="">
      <xdr:nvSpPr>
        <xdr:cNvPr id="402" name="楕円 401"/>
        <xdr:cNvSpPr/>
      </xdr:nvSpPr>
      <xdr:spPr>
        <a:xfrm>
          <a:off x="14351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135907</xdr:rowOff>
    </xdr:from>
    <xdr:ext cx="762000" cy="259045"/>
    <xdr:sp macro="" textlink="">
      <xdr:nvSpPr>
        <xdr:cNvPr id="403" name="テキスト ボックス 402"/>
        <xdr:cNvSpPr txBox="1"/>
      </xdr:nvSpPr>
      <xdr:spPr>
        <a:xfrm>
          <a:off x="14020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113877</xdr:rowOff>
    </xdr:from>
    <xdr:to>
      <xdr:col>64</xdr:col>
      <xdr:colOff>152400</xdr:colOff>
      <xdr:row>42</xdr:row>
      <xdr:rowOff>44027</xdr:rowOff>
    </xdr:to>
    <xdr:sp macro="" textlink="">
      <xdr:nvSpPr>
        <xdr:cNvPr id="404" name="楕円 403"/>
        <xdr:cNvSpPr/>
      </xdr:nvSpPr>
      <xdr:spPr>
        <a:xfrm>
          <a:off x="13462000" y="714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28804</xdr:rowOff>
    </xdr:from>
    <xdr:ext cx="762000" cy="259045"/>
    <xdr:sp macro="" textlink="">
      <xdr:nvSpPr>
        <xdr:cNvPr id="405" name="テキスト ボックス 404"/>
        <xdr:cNvSpPr txBox="1"/>
      </xdr:nvSpPr>
      <xdr:spPr>
        <a:xfrm>
          <a:off x="13131800" y="7229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6" name="正方形/長方形 40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7" name="テキスト ボックス 40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8" name="テキスト ボックス 40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9" name="正方形/長方形 40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0" name="正方形/長方形 40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1" name="正方形/長方形 41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2" name="正方形/長方形 41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3" name="正方形/長方形 41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4" name="正方形/長方形 41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5" name="正方形/長方形 41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6" name="正方形/長方形 41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7" name="正方形/長方形 41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8" name="テキスト ボックス 41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前年度までと同様にマイナス値であり類似団体平均を下回っているが、前年度と比較して</a:t>
          </a:r>
          <a:r>
            <a:rPr kumimoji="1" lang="en-US" altLang="ja-JP" sz="1300">
              <a:latin typeface="ＭＳ Ｐゴシック" panose="020B0600070205080204" pitchFamily="50" charset="-128"/>
              <a:ea typeface="ＭＳ Ｐゴシック" panose="020B0600070205080204" pitchFamily="50" charset="-128"/>
            </a:rPr>
            <a:t>12.8</a:t>
          </a:r>
          <a:r>
            <a:rPr kumimoji="1" lang="ja-JP" altLang="en-US" sz="1300">
              <a:latin typeface="ＭＳ Ｐゴシック" panose="020B0600070205080204" pitchFamily="50" charset="-128"/>
              <a:ea typeface="ＭＳ Ｐゴシック" panose="020B0600070205080204" pitchFamily="50" charset="-128"/>
            </a:rPr>
            <a:t>ポイント増加している（</a:t>
          </a:r>
          <a:r>
            <a:rPr kumimoji="1" lang="en-US" altLang="ja-JP" sz="1300">
              <a:latin typeface="ＭＳ Ｐゴシック" panose="020B0600070205080204" pitchFamily="50" charset="-128"/>
              <a:ea typeface="ＭＳ Ｐゴシック" panose="020B0600070205080204" pitchFamily="50" charset="-128"/>
            </a:rPr>
            <a:t>R4</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36.4</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R5</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23.6</a:t>
          </a:r>
          <a:r>
            <a:rPr kumimoji="1" lang="ja-JP" altLang="en-US" sz="1300">
              <a:latin typeface="ＭＳ Ｐゴシック" panose="020B0600070205080204" pitchFamily="50" charset="-128"/>
              <a:ea typeface="ＭＳ Ｐゴシック" panose="020B0600070205080204" pitchFamily="50" charset="-128"/>
            </a:rPr>
            <a:t>）。</a:t>
          </a:r>
        </a:p>
        <a:p>
          <a:r>
            <a:rPr kumimoji="1" lang="ja-JP" altLang="en-US" sz="1300">
              <a:latin typeface="ＭＳ Ｐゴシック" panose="020B0600070205080204" pitchFamily="50" charset="-128"/>
              <a:ea typeface="ＭＳ Ｐゴシック" panose="020B0600070205080204" pitchFamily="50" charset="-128"/>
            </a:rPr>
            <a:t>　増加した主な要因は、交付税措置率の高い臨時財政対策債や合併特例債等の償還完了に伴い、地方債現在高等に係る基準財政需要額算入見込額が減となったことによる。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今後は、合併特例債の発行期間が満了すると共に、公共施設の更新及び（仮称）篠原地区公園の整備等、大規模な事業を予定しているため、国庫補助金等の確保及びより有利な地方債の活用を図る。</a:t>
          </a:r>
        </a:p>
      </xdr:txBody>
    </xdr:sp>
    <xdr:clientData/>
  </xdr:twoCellAnchor>
  <xdr:oneCellAnchor>
    <xdr:from>
      <xdr:col>61</xdr:col>
      <xdr:colOff>6350</xdr:colOff>
      <xdr:row>10</xdr:row>
      <xdr:rowOff>63500</xdr:rowOff>
    </xdr:from>
    <xdr:ext cx="298543" cy="225703"/>
    <xdr:sp macro="" textlink="">
      <xdr:nvSpPr>
        <xdr:cNvPr id="419" name="テキスト ボックス 41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1" name="テキスト ボックス 42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2" name="直線コネクタ 421"/>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3" name="テキスト ボックス 422"/>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4" name="直線コネクタ 423"/>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5" name="テキスト ボックス 424"/>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6" name="直線コネクタ 425"/>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7" name="テキスト ボックス 426"/>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8" name="直線コネクタ 427"/>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9" name="テキスト ボックス 428"/>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0" name="直線コネクタ 429"/>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1" name="テキスト ボックス 430"/>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2" name="直線コネクタ 431"/>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3" name="テキスト ボックス 432"/>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114360</xdr:rowOff>
    </xdr:to>
    <xdr:cxnSp macro="">
      <xdr:nvCxnSpPr>
        <xdr:cNvPr id="436" name="直線コネクタ 435"/>
        <xdr:cNvCxnSpPr/>
      </xdr:nvCxnSpPr>
      <xdr:spPr>
        <a:xfrm flipV="1">
          <a:off x="17018000" y="2313214"/>
          <a:ext cx="0" cy="15730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86437</xdr:rowOff>
    </xdr:from>
    <xdr:ext cx="762000" cy="259045"/>
    <xdr:sp macro="" textlink="">
      <xdr:nvSpPr>
        <xdr:cNvPr id="437" name="将来負担の状況最小値テキスト"/>
        <xdr:cNvSpPr txBox="1"/>
      </xdr:nvSpPr>
      <xdr:spPr>
        <a:xfrm>
          <a:off x="17106900" y="385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114360</xdr:rowOff>
    </xdr:from>
    <xdr:to>
      <xdr:col>81</xdr:col>
      <xdr:colOff>133350</xdr:colOff>
      <xdr:row>22</xdr:row>
      <xdr:rowOff>114360</xdr:rowOff>
    </xdr:to>
    <xdr:cxnSp macro="">
      <xdr:nvCxnSpPr>
        <xdr:cNvPr id="438" name="直線コネクタ 437"/>
        <xdr:cNvCxnSpPr/>
      </xdr:nvCxnSpPr>
      <xdr:spPr>
        <a:xfrm>
          <a:off x="16929100" y="388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39"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0" name="直線コネクタ 439"/>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53901</xdr:rowOff>
    </xdr:from>
    <xdr:ext cx="762000" cy="259045"/>
    <xdr:sp macro="" textlink="">
      <xdr:nvSpPr>
        <xdr:cNvPr id="441" name="将来負担の状況平均値テキスト"/>
        <xdr:cNvSpPr txBox="1"/>
      </xdr:nvSpPr>
      <xdr:spPr>
        <a:xfrm>
          <a:off x="17106900" y="22827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81824</xdr:rowOff>
    </xdr:from>
    <xdr:to>
      <xdr:col>81</xdr:col>
      <xdr:colOff>95250</xdr:colOff>
      <xdr:row>14</xdr:row>
      <xdr:rowOff>11974</xdr:rowOff>
    </xdr:to>
    <xdr:sp macro="" textlink="">
      <xdr:nvSpPr>
        <xdr:cNvPr id="442" name="フローチャート: 判断 441"/>
        <xdr:cNvSpPr/>
      </xdr:nvSpPr>
      <xdr:spPr>
        <a:xfrm>
          <a:off x="16967200" y="231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86421</xdr:rowOff>
    </xdr:from>
    <xdr:to>
      <xdr:col>77</xdr:col>
      <xdr:colOff>95250</xdr:colOff>
      <xdr:row>14</xdr:row>
      <xdr:rowOff>16571</xdr:rowOff>
    </xdr:to>
    <xdr:sp macro="" textlink="">
      <xdr:nvSpPr>
        <xdr:cNvPr id="443" name="フローチャート: 判断 442"/>
        <xdr:cNvSpPr/>
      </xdr:nvSpPr>
      <xdr:spPr>
        <a:xfrm>
          <a:off x="16129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26748</xdr:rowOff>
    </xdr:from>
    <xdr:ext cx="736600" cy="259045"/>
    <xdr:sp macro="" textlink="">
      <xdr:nvSpPr>
        <xdr:cNvPr id="444" name="テキスト ボックス 443"/>
        <xdr:cNvSpPr txBox="1"/>
      </xdr:nvSpPr>
      <xdr:spPr>
        <a:xfrm>
          <a:off x="15798800" y="2084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162258</xdr:rowOff>
    </xdr:from>
    <xdr:to>
      <xdr:col>73</xdr:col>
      <xdr:colOff>44450</xdr:colOff>
      <xdr:row>14</xdr:row>
      <xdr:rowOff>92408</xdr:rowOff>
    </xdr:to>
    <xdr:sp macro="" textlink="">
      <xdr:nvSpPr>
        <xdr:cNvPr id="445" name="フローチャート: 判断 444"/>
        <xdr:cNvSpPr/>
      </xdr:nvSpPr>
      <xdr:spPr>
        <a:xfrm>
          <a:off x="15240000" y="239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102585</xdr:rowOff>
    </xdr:from>
    <xdr:ext cx="762000" cy="259045"/>
    <xdr:sp macro="" textlink="">
      <xdr:nvSpPr>
        <xdr:cNvPr id="446" name="テキスト ボックス 445"/>
        <xdr:cNvSpPr txBox="1"/>
      </xdr:nvSpPr>
      <xdr:spPr>
        <a:xfrm>
          <a:off x="14909800" y="215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96520</xdr:rowOff>
    </xdr:from>
    <xdr:to>
      <xdr:col>68</xdr:col>
      <xdr:colOff>203200</xdr:colOff>
      <xdr:row>15</xdr:row>
      <xdr:rowOff>26670</xdr:rowOff>
    </xdr:to>
    <xdr:sp macro="" textlink="">
      <xdr:nvSpPr>
        <xdr:cNvPr id="447" name="フローチャート: 判断 446"/>
        <xdr:cNvSpPr/>
      </xdr:nvSpPr>
      <xdr:spPr>
        <a:xfrm>
          <a:off x="14351000" y="249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36847</xdr:rowOff>
    </xdr:from>
    <xdr:ext cx="762000" cy="259045"/>
    <xdr:sp macro="" textlink="">
      <xdr:nvSpPr>
        <xdr:cNvPr id="448" name="テキスト ボックス 447"/>
        <xdr:cNvSpPr txBox="1"/>
      </xdr:nvSpPr>
      <xdr:spPr>
        <a:xfrm>
          <a:off x="14020800" y="226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116054</xdr:rowOff>
    </xdr:from>
    <xdr:to>
      <xdr:col>64</xdr:col>
      <xdr:colOff>152400</xdr:colOff>
      <xdr:row>15</xdr:row>
      <xdr:rowOff>46204</xdr:rowOff>
    </xdr:to>
    <xdr:sp macro="" textlink="">
      <xdr:nvSpPr>
        <xdr:cNvPr id="449" name="フローチャート: 判断 448"/>
        <xdr:cNvSpPr/>
      </xdr:nvSpPr>
      <xdr:spPr>
        <a:xfrm>
          <a:off x="13462000" y="251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56381</xdr:rowOff>
    </xdr:from>
    <xdr:ext cx="762000" cy="259045"/>
    <xdr:sp macro="" textlink="">
      <xdr:nvSpPr>
        <xdr:cNvPr id="450" name="テキスト ボックス 449"/>
        <xdr:cNvSpPr txBox="1"/>
      </xdr:nvSpPr>
      <xdr:spPr>
        <a:xfrm>
          <a:off x="13131800" y="2285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山梨県甲斐市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76,514
75,115
71.95
35,845,211
33,882,820
1,691,185
18,043,350
21,366,118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ポイント増加している。</a:t>
          </a:r>
        </a:p>
        <a:p>
          <a:r>
            <a:rPr kumimoji="1" lang="ja-JP" altLang="en-US" sz="1300">
              <a:latin typeface="ＭＳ Ｐゴシック" panose="020B0600070205080204" pitchFamily="50" charset="-128"/>
              <a:ea typeface="ＭＳ Ｐゴシック" panose="020B0600070205080204" pitchFamily="50" charset="-128"/>
            </a:rPr>
            <a:t>　増加した主な要因は、人事院勧告に伴う給与改定や定員適正化計画に基づく職員数の増加による。</a:t>
          </a:r>
        </a:p>
        <a:p>
          <a:r>
            <a:rPr kumimoji="1" lang="ja-JP" altLang="en-US" sz="1300">
              <a:latin typeface="ＭＳ Ｐゴシック" panose="020B0600070205080204" pitchFamily="50" charset="-128"/>
              <a:ea typeface="ＭＳ Ｐゴシック" panose="020B0600070205080204" pitchFamily="50" charset="-128"/>
            </a:rPr>
            <a:t>　今後は、</a:t>
          </a:r>
          <a:r>
            <a:rPr kumimoji="1" lang="en-US" altLang="ja-JP" sz="1300">
              <a:latin typeface="ＭＳ Ｐゴシック" panose="020B0600070205080204" pitchFamily="50" charset="-128"/>
              <a:ea typeface="ＭＳ Ｐゴシック" panose="020B0600070205080204" pitchFamily="50" charset="-128"/>
            </a:rPr>
            <a:t>AI</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RPA</a:t>
          </a:r>
          <a:r>
            <a:rPr kumimoji="1" lang="ja-JP" altLang="en-US" sz="1300">
              <a:latin typeface="ＭＳ Ｐゴシック" panose="020B0600070205080204" pitchFamily="50" charset="-128"/>
              <a:ea typeface="ＭＳ Ｐゴシック" panose="020B0600070205080204" pitchFamily="50" charset="-128"/>
            </a:rPr>
            <a:t>の導入、</a:t>
          </a:r>
          <a:r>
            <a:rPr kumimoji="1" lang="en-US" altLang="ja-JP" sz="1300">
              <a:latin typeface="ＭＳ Ｐゴシック" panose="020B0600070205080204" pitchFamily="50" charset="-128"/>
              <a:ea typeface="ＭＳ Ｐゴシック" panose="020B0600070205080204" pitchFamily="50" charset="-128"/>
            </a:rPr>
            <a:t>ICT</a:t>
          </a:r>
          <a:r>
            <a:rPr kumimoji="1" lang="ja-JP" altLang="en-US" sz="1300">
              <a:latin typeface="ＭＳ Ｐゴシック" panose="020B0600070205080204" pitchFamily="50" charset="-128"/>
              <a:ea typeface="ＭＳ Ｐゴシック" panose="020B0600070205080204" pitchFamily="50" charset="-128"/>
            </a:rPr>
            <a:t>の活用、文書管理のデジタル化等</a:t>
          </a:r>
          <a:r>
            <a:rPr kumimoji="1" lang="en-US" altLang="ja-JP" sz="1300">
              <a:latin typeface="ＭＳ Ｐゴシック" panose="020B0600070205080204" pitchFamily="50" charset="-128"/>
              <a:ea typeface="ＭＳ Ｐゴシック" panose="020B0600070205080204" pitchFamily="50" charset="-128"/>
            </a:rPr>
            <a:t>DX</a:t>
          </a:r>
          <a:r>
            <a:rPr kumimoji="1" lang="ja-JP" altLang="en-US" sz="1300">
              <a:latin typeface="ＭＳ Ｐゴシック" panose="020B0600070205080204" pitchFamily="50" charset="-128"/>
              <a:ea typeface="ＭＳ Ｐゴシック" panose="020B0600070205080204" pitchFamily="50" charset="-128"/>
            </a:rPr>
            <a:t>化による業務効率化及び窓口業務の民間委託化を進めていく。なお、令和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年度から大幅に増加している理由は、非常勤職員賃金から会計年度任用職員報酬へ振り替えたことによる。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43724</xdr:rowOff>
    </xdr:from>
    <xdr:to>
      <xdr:col>24</xdr:col>
      <xdr:colOff>25400</xdr:colOff>
      <xdr:row>40</xdr:row>
      <xdr:rowOff>143328</xdr:rowOff>
    </xdr:to>
    <xdr:cxnSp macro="">
      <xdr:nvCxnSpPr>
        <xdr:cNvPr id="63" name="直線コネクタ 62"/>
        <xdr:cNvCxnSpPr/>
      </xdr:nvCxnSpPr>
      <xdr:spPr>
        <a:xfrm flipV="1">
          <a:off x="4826000" y="5701574"/>
          <a:ext cx="0" cy="129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115405</xdr:rowOff>
    </xdr:from>
    <xdr:ext cx="762000" cy="259045"/>
    <xdr:sp macro="" textlink="">
      <xdr:nvSpPr>
        <xdr:cNvPr id="64" name="人件費最小値テキスト"/>
        <xdr:cNvSpPr txBox="1"/>
      </xdr:nvSpPr>
      <xdr:spPr>
        <a:xfrm>
          <a:off x="4914900" y="6973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143328</xdr:rowOff>
    </xdr:from>
    <xdr:to>
      <xdr:col>24</xdr:col>
      <xdr:colOff>114300</xdr:colOff>
      <xdr:row>40</xdr:row>
      <xdr:rowOff>143328</xdr:rowOff>
    </xdr:to>
    <xdr:cxnSp macro="">
      <xdr:nvCxnSpPr>
        <xdr:cNvPr id="65" name="直線コネクタ 64"/>
        <xdr:cNvCxnSpPr/>
      </xdr:nvCxnSpPr>
      <xdr:spPr>
        <a:xfrm>
          <a:off x="4737100" y="700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130101</xdr:rowOff>
    </xdr:from>
    <xdr:ext cx="762000" cy="259045"/>
    <xdr:sp macro="" textlink="">
      <xdr:nvSpPr>
        <xdr:cNvPr id="66" name="人件費最大値テキスト"/>
        <xdr:cNvSpPr txBox="1"/>
      </xdr:nvSpPr>
      <xdr:spPr>
        <a:xfrm>
          <a:off x="4914900" y="5445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43724</xdr:rowOff>
    </xdr:from>
    <xdr:to>
      <xdr:col>24</xdr:col>
      <xdr:colOff>114300</xdr:colOff>
      <xdr:row>33</xdr:row>
      <xdr:rowOff>43724</xdr:rowOff>
    </xdr:to>
    <xdr:cxnSp macro="">
      <xdr:nvCxnSpPr>
        <xdr:cNvPr id="67" name="直線コネクタ 66"/>
        <xdr:cNvCxnSpPr/>
      </xdr:nvCxnSpPr>
      <xdr:spPr>
        <a:xfrm>
          <a:off x="4737100" y="570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66584</xdr:rowOff>
    </xdr:from>
    <xdr:to>
      <xdr:col>24</xdr:col>
      <xdr:colOff>25400</xdr:colOff>
      <xdr:row>35</xdr:row>
      <xdr:rowOff>73116</xdr:rowOff>
    </xdr:to>
    <xdr:cxnSp macro="">
      <xdr:nvCxnSpPr>
        <xdr:cNvPr id="68" name="直線コネクタ 67"/>
        <xdr:cNvCxnSpPr/>
      </xdr:nvCxnSpPr>
      <xdr:spPr>
        <a:xfrm>
          <a:off x="3987800" y="6067334"/>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118490</xdr:rowOff>
    </xdr:from>
    <xdr:ext cx="762000" cy="259045"/>
    <xdr:sp macro="" textlink="">
      <xdr:nvSpPr>
        <xdr:cNvPr id="69" name="人件費平均値テキスト"/>
        <xdr:cNvSpPr txBox="1"/>
      </xdr:nvSpPr>
      <xdr:spPr>
        <a:xfrm>
          <a:off x="4914900" y="61192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146413</xdr:rowOff>
    </xdr:from>
    <xdr:to>
      <xdr:col>24</xdr:col>
      <xdr:colOff>76200</xdr:colOff>
      <xdr:row>36</xdr:row>
      <xdr:rowOff>76563</xdr:rowOff>
    </xdr:to>
    <xdr:sp macro="" textlink="">
      <xdr:nvSpPr>
        <xdr:cNvPr id="70" name="フローチャート: 判断 69"/>
        <xdr:cNvSpPr/>
      </xdr:nvSpPr>
      <xdr:spPr>
        <a:xfrm>
          <a:off x="47752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166189</xdr:rowOff>
    </xdr:from>
    <xdr:to>
      <xdr:col>19</xdr:col>
      <xdr:colOff>187325</xdr:colOff>
      <xdr:row>35</xdr:row>
      <xdr:rowOff>66584</xdr:rowOff>
    </xdr:to>
    <xdr:cxnSp macro="">
      <xdr:nvCxnSpPr>
        <xdr:cNvPr id="71" name="直線コネクタ 70"/>
        <xdr:cNvCxnSpPr/>
      </xdr:nvCxnSpPr>
      <xdr:spPr>
        <a:xfrm>
          <a:off x="3098800" y="5995489"/>
          <a:ext cx="8890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139881</xdr:rowOff>
    </xdr:from>
    <xdr:to>
      <xdr:col>20</xdr:col>
      <xdr:colOff>38100</xdr:colOff>
      <xdr:row>36</xdr:row>
      <xdr:rowOff>70031</xdr:rowOff>
    </xdr:to>
    <xdr:sp macro="" textlink="">
      <xdr:nvSpPr>
        <xdr:cNvPr id="72" name="フローチャート: 判断 71"/>
        <xdr:cNvSpPr/>
      </xdr:nvSpPr>
      <xdr:spPr>
        <a:xfrm>
          <a:off x="3937000" y="614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54808</xdr:rowOff>
    </xdr:from>
    <xdr:ext cx="736600" cy="259045"/>
    <xdr:sp macro="" textlink="">
      <xdr:nvSpPr>
        <xdr:cNvPr id="73" name="テキスト ボックス 72"/>
        <xdr:cNvSpPr txBox="1"/>
      </xdr:nvSpPr>
      <xdr:spPr>
        <a:xfrm>
          <a:off x="3606800" y="62270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166189</xdr:rowOff>
    </xdr:from>
    <xdr:to>
      <xdr:col>15</xdr:col>
      <xdr:colOff>98425</xdr:colOff>
      <xdr:row>35</xdr:row>
      <xdr:rowOff>66584</xdr:rowOff>
    </xdr:to>
    <xdr:cxnSp macro="">
      <xdr:nvCxnSpPr>
        <xdr:cNvPr id="74" name="直線コネクタ 73"/>
        <xdr:cNvCxnSpPr/>
      </xdr:nvCxnSpPr>
      <xdr:spPr>
        <a:xfrm flipV="1">
          <a:off x="2209800" y="5995489"/>
          <a:ext cx="8890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100693</xdr:rowOff>
    </xdr:from>
    <xdr:to>
      <xdr:col>15</xdr:col>
      <xdr:colOff>149225</xdr:colOff>
      <xdr:row>36</xdr:row>
      <xdr:rowOff>30843</xdr:rowOff>
    </xdr:to>
    <xdr:sp macro="" textlink="">
      <xdr:nvSpPr>
        <xdr:cNvPr id="75" name="フローチャート: 判断 74"/>
        <xdr:cNvSpPr/>
      </xdr:nvSpPr>
      <xdr:spPr>
        <a:xfrm>
          <a:off x="3048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15620</xdr:rowOff>
    </xdr:from>
    <xdr:ext cx="762000" cy="259045"/>
    <xdr:sp macro="" textlink="">
      <xdr:nvSpPr>
        <xdr:cNvPr id="76" name="テキスト ボックス 75"/>
        <xdr:cNvSpPr txBox="1"/>
      </xdr:nvSpPr>
      <xdr:spPr>
        <a:xfrm>
          <a:off x="2717800" y="618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148227</xdr:rowOff>
    </xdr:from>
    <xdr:to>
      <xdr:col>11</xdr:col>
      <xdr:colOff>9525</xdr:colOff>
      <xdr:row>35</xdr:row>
      <xdr:rowOff>66584</xdr:rowOff>
    </xdr:to>
    <xdr:cxnSp macro="">
      <xdr:nvCxnSpPr>
        <xdr:cNvPr id="77" name="直線コネクタ 76"/>
        <xdr:cNvCxnSpPr/>
      </xdr:nvCxnSpPr>
      <xdr:spPr>
        <a:xfrm>
          <a:off x="1320800" y="5806077"/>
          <a:ext cx="889000" cy="26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xdr:rowOff>
    </xdr:from>
    <xdr:to>
      <xdr:col>11</xdr:col>
      <xdr:colOff>60325</xdr:colOff>
      <xdr:row>36</xdr:row>
      <xdr:rowOff>109220</xdr:rowOff>
    </xdr:to>
    <xdr:sp macro="" textlink="">
      <xdr:nvSpPr>
        <xdr:cNvPr id="78" name="フローチャート: 判断 77"/>
        <xdr:cNvSpPr/>
      </xdr:nvSpPr>
      <xdr:spPr>
        <a:xfrm>
          <a:off x="2159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93997</xdr:rowOff>
    </xdr:from>
    <xdr:ext cx="762000" cy="259045"/>
    <xdr:sp macro="" textlink="">
      <xdr:nvSpPr>
        <xdr:cNvPr id="79" name="テキスト ボックス 78"/>
        <xdr:cNvSpPr txBox="1"/>
      </xdr:nvSpPr>
      <xdr:spPr>
        <a:xfrm>
          <a:off x="1828800" y="626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100693</xdr:rowOff>
    </xdr:from>
    <xdr:to>
      <xdr:col>6</xdr:col>
      <xdr:colOff>171450</xdr:colOff>
      <xdr:row>36</xdr:row>
      <xdr:rowOff>30843</xdr:rowOff>
    </xdr:to>
    <xdr:sp macro="" textlink="">
      <xdr:nvSpPr>
        <xdr:cNvPr id="80" name="フローチャート: 判断 79"/>
        <xdr:cNvSpPr/>
      </xdr:nvSpPr>
      <xdr:spPr>
        <a:xfrm>
          <a:off x="1270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15620</xdr:rowOff>
    </xdr:from>
    <xdr:ext cx="762000" cy="259045"/>
    <xdr:sp macro="" textlink="">
      <xdr:nvSpPr>
        <xdr:cNvPr id="81" name="テキスト ボックス 80"/>
        <xdr:cNvSpPr txBox="1"/>
      </xdr:nvSpPr>
      <xdr:spPr>
        <a:xfrm>
          <a:off x="939800" y="618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22316</xdr:rowOff>
    </xdr:from>
    <xdr:to>
      <xdr:col>24</xdr:col>
      <xdr:colOff>76200</xdr:colOff>
      <xdr:row>35</xdr:row>
      <xdr:rowOff>123916</xdr:rowOff>
    </xdr:to>
    <xdr:sp macro="" textlink="">
      <xdr:nvSpPr>
        <xdr:cNvPr id="87" name="楕円 86"/>
        <xdr:cNvSpPr/>
      </xdr:nvSpPr>
      <xdr:spPr>
        <a:xfrm>
          <a:off x="4775200" y="6023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38843</xdr:rowOff>
    </xdr:from>
    <xdr:ext cx="762000" cy="259045"/>
    <xdr:sp macro="" textlink="">
      <xdr:nvSpPr>
        <xdr:cNvPr id="88" name="人件費該当値テキスト"/>
        <xdr:cNvSpPr txBox="1"/>
      </xdr:nvSpPr>
      <xdr:spPr>
        <a:xfrm>
          <a:off x="4914900" y="5868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15784</xdr:rowOff>
    </xdr:from>
    <xdr:to>
      <xdr:col>20</xdr:col>
      <xdr:colOff>38100</xdr:colOff>
      <xdr:row>35</xdr:row>
      <xdr:rowOff>117384</xdr:rowOff>
    </xdr:to>
    <xdr:sp macro="" textlink="">
      <xdr:nvSpPr>
        <xdr:cNvPr id="89" name="楕円 88"/>
        <xdr:cNvSpPr/>
      </xdr:nvSpPr>
      <xdr:spPr>
        <a:xfrm>
          <a:off x="3937000" y="6016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127561</xdr:rowOff>
    </xdr:from>
    <xdr:ext cx="736600" cy="259045"/>
    <xdr:sp macro="" textlink="">
      <xdr:nvSpPr>
        <xdr:cNvPr id="90" name="テキスト ボックス 89"/>
        <xdr:cNvSpPr txBox="1"/>
      </xdr:nvSpPr>
      <xdr:spPr>
        <a:xfrm>
          <a:off x="3606800" y="57854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115389</xdr:rowOff>
    </xdr:from>
    <xdr:to>
      <xdr:col>15</xdr:col>
      <xdr:colOff>149225</xdr:colOff>
      <xdr:row>35</xdr:row>
      <xdr:rowOff>45539</xdr:rowOff>
    </xdr:to>
    <xdr:sp macro="" textlink="">
      <xdr:nvSpPr>
        <xdr:cNvPr id="91" name="楕円 90"/>
        <xdr:cNvSpPr/>
      </xdr:nvSpPr>
      <xdr:spPr>
        <a:xfrm>
          <a:off x="3048000" y="5944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55716</xdr:rowOff>
    </xdr:from>
    <xdr:ext cx="762000" cy="259045"/>
    <xdr:sp macro="" textlink="">
      <xdr:nvSpPr>
        <xdr:cNvPr id="92" name="テキスト ボックス 91"/>
        <xdr:cNvSpPr txBox="1"/>
      </xdr:nvSpPr>
      <xdr:spPr>
        <a:xfrm>
          <a:off x="2717800" y="5713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15784</xdr:rowOff>
    </xdr:from>
    <xdr:to>
      <xdr:col>11</xdr:col>
      <xdr:colOff>60325</xdr:colOff>
      <xdr:row>35</xdr:row>
      <xdr:rowOff>117384</xdr:rowOff>
    </xdr:to>
    <xdr:sp macro="" textlink="">
      <xdr:nvSpPr>
        <xdr:cNvPr id="93" name="楕円 92"/>
        <xdr:cNvSpPr/>
      </xdr:nvSpPr>
      <xdr:spPr>
        <a:xfrm>
          <a:off x="2159000" y="6016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127561</xdr:rowOff>
    </xdr:from>
    <xdr:ext cx="762000" cy="259045"/>
    <xdr:sp macro="" textlink="">
      <xdr:nvSpPr>
        <xdr:cNvPr id="94" name="テキスト ボックス 93"/>
        <xdr:cNvSpPr txBox="1"/>
      </xdr:nvSpPr>
      <xdr:spPr>
        <a:xfrm>
          <a:off x="1828800" y="5785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97427</xdr:rowOff>
    </xdr:from>
    <xdr:to>
      <xdr:col>6</xdr:col>
      <xdr:colOff>171450</xdr:colOff>
      <xdr:row>34</xdr:row>
      <xdr:rowOff>27577</xdr:rowOff>
    </xdr:to>
    <xdr:sp macro="" textlink="">
      <xdr:nvSpPr>
        <xdr:cNvPr id="95" name="楕円 94"/>
        <xdr:cNvSpPr/>
      </xdr:nvSpPr>
      <xdr:spPr>
        <a:xfrm>
          <a:off x="1270000" y="575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37754</xdr:rowOff>
    </xdr:from>
    <xdr:ext cx="762000" cy="259045"/>
    <xdr:sp macro="" textlink="">
      <xdr:nvSpPr>
        <xdr:cNvPr id="96" name="テキスト ボックス 95"/>
        <xdr:cNvSpPr txBox="1"/>
      </xdr:nvSpPr>
      <xdr:spPr>
        <a:xfrm>
          <a:off x="939800" y="5524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類似団体平均を大きく下回っており、前年度と比較して</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ポイント減少している。</a:t>
          </a:r>
        </a:p>
        <a:p>
          <a:r>
            <a:rPr kumimoji="1" lang="ja-JP" altLang="en-US" sz="1300">
              <a:latin typeface="ＭＳ Ｐゴシック" panose="020B0600070205080204" pitchFamily="50" charset="-128"/>
              <a:ea typeface="ＭＳ Ｐゴシック" panose="020B0600070205080204" pitchFamily="50" charset="-128"/>
            </a:rPr>
            <a:t>　減少した主な要因は、令和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年度に実施した物価高騰に伴う学校給食費の負担軽減事業が終了したことに伴い、賄材料費に係る特定財源が増加し、一般財源が減少したことによる。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原油価格・物価高騰は横ばいであることから、公共施設等総合管理計画に基づく公共施設の統廃合等により削減を図る。</a:t>
          </a:r>
        </a:p>
      </xdr:txBody>
    </xdr:sp>
    <xdr:clientData/>
  </xdr:twoCellAnchor>
  <xdr:oneCellAnchor>
    <xdr:from>
      <xdr:col>62</xdr:col>
      <xdr:colOff>6350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5842</xdr:rowOff>
    </xdr:from>
    <xdr:to>
      <xdr:col>82</xdr:col>
      <xdr:colOff>107950</xdr:colOff>
      <xdr:row>21</xdr:row>
      <xdr:rowOff>42418</xdr:rowOff>
    </xdr:to>
    <xdr:cxnSp macro="">
      <xdr:nvCxnSpPr>
        <xdr:cNvPr id="122" name="直線コネクタ 121"/>
        <xdr:cNvCxnSpPr/>
      </xdr:nvCxnSpPr>
      <xdr:spPr>
        <a:xfrm flipV="1">
          <a:off x="16510000" y="2234692"/>
          <a:ext cx="0"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14495</xdr:rowOff>
    </xdr:from>
    <xdr:ext cx="762000" cy="259045"/>
    <xdr:sp macro="" textlink="">
      <xdr:nvSpPr>
        <xdr:cNvPr id="123" name="物件費最小値テキスト"/>
        <xdr:cNvSpPr txBox="1"/>
      </xdr:nvSpPr>
      <xdr:spPr>
        <a:xfrm>
          <a:off x="16598900" y="361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42418</xdr:rowOff>
    </xdr:from>
    <xdr:to>
      <xdr:col>82</xdr:col>
      <xdr:colOff>196850</xdr:colOff>
      <xdr:row>21</xdr:row>
      <xdr:rowOff>42418</xdr:rowOff>
    </xdr:to>
    <xdr:cxnSp macro="">
      <xdr:nvCxnSpPr>
        <xdr:cNvPr id="124" name="直線コネクタ 123"/>
        <xdr:cNvCxnSpPr/>
      </xdr:nvCxnSpPr>
      <xdr:spPr>
        <a:xfrm>
          <a:off x="16421100" y="364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92219</xdr:rowOff>
    </xdr:from>
    <xdr:ext cx="762000" cy="259045"/>
    <xdr:sp macro="" textlink="">
      <xdr:nvSpPr>
        <xdr:cNvPr id="125" name="物件費最大値テキスト"/>
        <xdr:cNvSpPr txBox="1"/>
      </xdr:nvSpPr>
      <xdr:spPr>
        <a:xfrm>
          <a:off x="16598900" y="1978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5842</xdr:rowOff>
    </xdr:from>
    <xdr:to>
      <xdr:col>82</xdr:col>
      <xdr:colOff>196850</xdr:colOff>
      <xdr:row>13</xdr:row>
      <xdr:rowOff>5842</xdr:rowOff>
    </xdr:to>
    <xdr:cxnSp macro="">
      <xdr:nvCxnSpPr>
        <xdr:cNvPr id="126" name="直線コネクタ 125"/>
        <xdr:cNvCxnSpPr/>
      </xdr:nvCxnSpPr>
      <xdr:spPr>
        <a:xfrm>
          <a:off x="16421100" y="223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108712</xdr:rowOff>
    </xdr:from>
    <xdr:to>
      <xdr:col>82</xdr:col>
      <xdr:colOff>107950</xdr:colOff>
      <xdr:row>15</xdr:row>
      <xdr:rowOff>28702</xdr:rowOff>
    </xdr:to>
    <xdr:cxnSp macro="">
      <xdr:nvCxnSpPr>
        <xdr:cNvPr id="127" name="直線コネクタ 126"/>
        <xdr:cNvCxnSpPr/>
      </xdr:nvCxnSpPr>
      <xdr:spPr>
        <a:xfrm flipV="1">
          <a:off x="15671800" y="2509012"/>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107713</xdr:rowOff>
    </xdr:from>
    <xdr:ext cx="762000" cy="259045"/>
    <xdr:sp macro="" textlink="">
      <xdr:nvSpPr>
        <xdr:cNvPr id="128" name="物件費平均値テキスト"/>
        <xdr:cNvSpPr txBox="1"/>
      </xdr:nvSpPr>
      <xdr:spPr>
        <a:xfrm>
          <a:off x="16598900" y="2850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135636</xdr:rowOff>
    </xdr:from>
    <xdr:to>
      <xdr:col>82</xdr:col>
      <xdr:colOff>158750</xdr:colOff>
      <xdr:row>17</xdr:row>
      <xdr:rowOff>65786</xdr:rowOff>
    </xdr:to>
    <xdr:sp macro="" textlink="">
      <xdr:nvSpPr>
        <xdr:cNvPr id="129" name="フローチャート: 判断 128"/>
        <xdr:cNvSpPr/>
      </xdr:nvSpPr>
      <xdr:spPr>
        <a:xfrm>
          <a:off x="164592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170434</xdr:rowOff>
    </xdr:from>
    <xdr:to>
      <xdr:col>78</xdr:col>
      <xdr:colOff>69850</xdr:colOff>
      <xdr:row>15</xdr:row>
      <xdr:rowOff>28702</xdr:rowOff>
    </xdr:to>
    <xdr:cxnSp macro="">
      <xdr:nvCxnSpPr>
        <xdr:cNvPr id="130" name="直線コネクタ 129"/>
        <xdr:cNvCxnSpPr/>
      </xdr:nvCxnSpPr>
      <xdr:spPr>
        <a:xfrm>
          <a:off x="14782800" y="2399284"/>
          <a:ext cx="8890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89916</xdr:rowOff>
    </xdr:from>
    <xdr:to>
      <xdr:col>78</xdr:col>
      <xdr:colOff>120650</xdr:colOff>
      <xdr:row>17</xdr:row>
      <xdr:rowOff>20066</xdr:rowOff>
    </xdr:to>
    <xdr:sp macro="" textlink="">
      <xdr:nvSpPr>
        <xdr:cNvPr id="131" name="フローチャート: 判断 130"/>
        <xdr:cNvSpPr/>
      </xdr:nvSpPr>
      <xdr:spPr>
        <a:xfrm>
          <a:off x="156210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4843</xdr:rowOff>
    </xdr:from>
    <xdr:ext cx="736600" cy="259045"/>
    <xdr:sp macro="" textlink="">
      <xdr:nvSpPr>
        <xdr:cNvPr id="132" name="テキスト ボックス 131"/>
        <xdr:cNvSpPr txBox="1"/>
      </xdr:nvSpPr>
      <xdr:spPr>
        <a:xfrm>
          <a:off x="15290800" y="2919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170434</xdr:rowOff>
    </xdr:from>
    <xdr:to>
      <xdr:col>73</xdr:col>
      <xdr:colOff>180975</xdr:colOff>
      <xdr:row>14</xdr:row>
      <xdr:rowOff>117856</xdr:rowOff>
    </xdr:to>
    <xdr:cxnSp macro="">
      <xdr:nvCxnSpPr>
        <xdr:cNvPr id="133" name="直線コネクタ 132"/>
        <xdr:cNvCxnSpPr/>
      </xdr:nvCxnSpPr>
      <xdr:spPr>
        <a:xfrm flipV="1">
          <a:off x="13893800" y="2399284"/>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151638</xdr:rowOff>
    </xdr:from>
    <xdr:to>
      <xdr:col>74</xdr:col>
      <xdr:colOff>31750</xdr:colOff>
      <xdr:row>16</xdr:row>
      <xdr:rowOff>81788</xdr:rowOff>
    </xdr:to>
    <xdr:sp macro="" textlink="">
      <xdr:nvSpPr>
        <xdr:cNvPr id="134" name="フローチャート: 判断 133"/>
        <xdr:cNvSpPr/>
      </xdr:nvSpPr>
      <xdr:spPr>
        <a:xfrm>
          <a:off x="14732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66565</xdr:rowOff>
    </xdr:from>
    <xdr:ext cx="762000" cy="259045"/>
    <xdr:sp macro="" textlink="">
      <xdr:nvSpPr>
        <xdr:cNvPr id="135" name="テキスト ボックス 134"/>
        <xdr:cNvSpPr txBox="1"/>
      </xdr:nvSpPr>
      <xdr:spPr>
        <a:xfrm>
          <a:off x="14401800" y="2809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17272</xdr:rowOff>
    </xdr:from>
    <xdr:to>
      <xdr:col>69</xdr:col>
      <xdr:colOff>92075</xdr:colOff>
      <xdr:row>14</xdr:row>
      <xdr:rowOff>117856</xdr:rowOff>
    </xdr:to>
    <xdr:cxnSp macro="">
      <xdr:nvCxnSpPr>
        <xdr:cNvPr id="136" name="直線コネクタ 135"/>
        <xdr:cNvCxnSpPr/>
      </xdr:nvCxnSpPr>
      <xdr:spPr>
        <a:xfrm>
          <a:off x="13004800" y="2417572"/>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xdr:rowOff>
    </xdr:from>
    <xdr:to>
      <xdr:col>69</xdr:col>
      <xdr:colOff>142875</xdr:colOff>
      <xdr:row>16</xdr:row>
      <xdr:rowOff>109220</xdr:rowOff>
    </xdr:to>
    <xdr:sp macro="" textlink="">
      <xdr:nvSpPr>
        <xdr:cNvPr id="137" name="フローチャート: 判断 136"/>
        <xdr:cNvSpPr/>
      </xdr:nvSpPr>
      <xdr:spPr>
        <a:xfrm>
          <a:off x="13843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93997</xdr:rowOff>
    </xdr:from>
    <xdr:ext cx="762000" cy="259045"/>
    <xdr:sp macro="" textlink="">
      <xdr:nvSpPr>
        <xdr:cNvPr id="138" name="テキスト ボックス 137"/>
        <xdr:cNvSpPr txBox="1"/>
      </xdr:nvSpPr>
      <xdr:spPr>
        <a:xfrm>
          <a:off x="135128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71628</xdr:rowOff>
    </xdr:from>
    <xdr:to>
      <xdr:col>65</xdr:col>
      <xdr:colOff>53975</xdr:colOff>
      <xdr:row>17</xdr:row>
      <xdr:rowOff>1778</xdr:rowOff>
    </xdr:to>
    <xdr:sp macro="" textlink="">
      <xdr:nvSpPr>
        <xdr:cNvPr id="139" name="フローチャート: 判断 138"/>
        <xdr:cNvSpPr/>
      </xdr:nvSpPr>
      <xdr:spPr>
        <a:xfrm>
          <a:off x="12954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158005</xdr:rowOff>
    </xdr:from>
    <xdr:ext cx="762000" cy="259045"/>
    <xdr:sp macro="" textlink="">
      <xdr:nvSpPr>
        <xdr:cNvPr id="140" name="テキスト ボックス 139"/>
        <xdr:cNvSpPr txBox="1"/>
      </xdr:nvSpPr>
      <xdr:spPr>
        <a:xfrm>
          <a:off x="12623800" y="290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57912</xdr:rowOff>
    </xdr:from>
    <xdr:to>
      <xdr:col>82</xdr:col>
      <xdr:colOff>158750</xdr:colOff>
      <xdr:row>14</xdr:row>
      <xdr:rowOff>159512</xdr:rowOff>
    </xdr:to>
    <xdr:sp macro="" textlink="">
      <xdr:nvSpPr>
        <xdr:cNvPr id="146" name="楕円 145"/>
        <xdr:cNvSpPr/>
      </xdr:nvSpPr>
      <xdr:spPr>
        <a:xfrm>
          <a:off x="16459200" y="2458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74439</xdr:rowOff>
    </xdr:from>
    <xdr:ext cx="762000" cy="259045"/>
    <xdr:sp macro="" textlink="">
      <xdr:nvSpPr>
        <xdr:cNvPr id="147" name="物件費該当値テキスト"/>
        <xdr:cNvSpPr txBox="1"/>
      </xdr:nvSpPr>
      <xdr:spPr>
        <a:xfrm>
          <a:off x="16598900" y="230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149352</xdr:rowOff>
    </xdr:from>
    <xdr:to>
      <xdr:col>78</xdr:col>
      <xdr:colOff>120650</xdr:colOff>
      <xdr:row>15</xdr:row>
      <xdr:rowOff>79502</xdr:rowOff>
    </xdr:to>
    <xdr:sp macro="" textlink="">
      <xdr:nvSpPr>
        <xdr:cNvPr id="148" name="楕円 147"/>
        <xdr:cNvSpPr/>
      </xdr:nvSpPr>
      <xdr:spPr>
        <a:xfrm>
          <a:off x="15621000" y="2549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89679</xdr:rowOff>
    </xdr:from>
    <xdr:ext cx="736600" cy="259045"/>
    <xdr:sp macro="" textlink="">
      <xdr:nvSpPr>
        <xdr:cNvPr id="149" name="テキスト ボックス 148"/>
        <xdr:cNvSpPr txBox="1"/>
      </xdr:nvSpPr>
      <xdr:spPr>
        <a:xfrm>
          <a:off x="15290800" y="2318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119634</xdr:rowOff>
    </xdr:from>
    <xdr:to>
      <xdr:col>74</xdr:col>
      <xdr:colOff>31750</xdr:colOff>
      <xdr:row>14</xdr:row>
      <xdr:rowOff>49784</xdr:rowOff>
    </xdr:to>
    <xdr:sp macro="" textlink="">
      <xdr:nvSpPr>
        <xdr:cNvPr id="150" name="楕円 149"/>
        <xdr:cNvSpPr/>
      </xdr:nvSpPr>
      <xdr:spPr>
        <a:xfrm>
          <a:off x="14732000" y="2348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59961</xdr:rowOff>
    </xdr:from>
    <xdr:ext cx="762000" cy="259045"/>
    <xdr:sp macro="" textlink="">
      <xdr:nvSpPr>
        <xdr:cNvPr id="151" name="テキスト ボックス 150"/>
        <xdr:cNvSpPr txBox="1"/>
      </xdr:nvSpPr>
      <xdr:spPr>
        <a:xfrm>
          <a:off x="14401800" y="211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67056</xdr:rowOff>
    </xdr:from>
    <xdr:to>
      <xdr:col>69</xdr:col>
      <xdr:colOff>142875</xdr:colOff>
      <xdr:row>14</xdr:row>
      <xdr:rowOff>168656</xdr:rowOff>
    </xdr:to>
    <xdr:sp macro="" textlink="">
      <xdr:nvSpPr>
        <xdr:cNvPr id="152" name="楕円 151"/>
        <xdr:cNvSpPr/>
      </xdr:nvSpPr>
      <xdr:spPr>
        <a:xfrm>
          <a:off x="13843000" y="2467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7383</xdr:rowOff>
    </xdr:from>
    <xdr:ext cx="762000" cy="259045"/>
    <xdr:sp macro="" textlink="">
      <xdr:nvSpPr>
        <xdr:cNvPr id="153" name="テキスト ボックス 152"/>
        <xdr:cNvSpPr txBox="1"/>
      </xdr:nvSpPr>
      <xdr:spPr>
        <a:xfrm>
          <a:off x="13512800" y="2236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137922</xdr:rowOff>
    </xdr:from>
    <xdr:to>
      <xdr:col>65</xdr:col>
      <xdr:colOff>53975</xdr:colOff>
      <xdr:row>14</xdr:row>
      <xdr:rowOff>68072</xdr:rowOff>
    </xdr:to>
    <xdr:sp macro="" textlink="">
      <xdr:nvSpPr>
        <xdr:cNvPr id="154" name="楕円 153"/>
        <xdr:cNvSpPr/>
      </xdr:nvSpPr>
      <xdr:spPr>
        <a:xfrm>
          <a:off x="12954000" y="236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78249</xdr:rowOff>
    </xdr:from>
    <xdr:ext cx="762000" cy="259045"/>
    <xdr:sp macro="" textlink="">
      <xdr:nvSpPr>
        <xdr:cNvPr id="155" name="テキスト ボックス 154"/>
        <xdr:cNvSpPr txBox="1"/>
      </xdr:nvSpPr>
      <xdr:spPr>
        <a:xfrm>
          <a:off x="12623800" y="2135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ポイント増加している。</a:t>
          </a:r>
        </a:p>
        <a:p>
          <a:r>
            <a:rPr kumimoji="1" lang="ja-JP" altLang="en-US" sz="1300">
              <a:latin typeface="ＭＳ Ｐゴシック" panose="020B0600070205080204" pitchFamily="50" charset="-128"/>
              <a:ea typeface="ＭＳ Ｐゴシック" panose="020B0600070205080204" pitchFamily="50" charset="-128"/>
            </a:rPr>
            <a:t>　増加した主な要因は、教育・保育給付費、障がい者自立支援給付費、こども医療費の増による。</a:t>
          </a:r>
        </a:p>
        <a:p>
          <a:r>
            <a:rPr kumimoji="1" lang="ja-JP" altLang="en-US" sz="1300">
              <a:latin typeface="ＭＳ Ｐゴシック" panose="020B0600070205080204" pitchFamily="50" charset="-128"/>
              <a:ea typeface="ＭＳ Ｐゴシック" panose="020B0600070205080204" pitchFamily="50" charset="-128"/>
            </a:rPr>
            <a:t>　少子高齢化や物価高騰等の社会情勢を踏まえると、今後も社会保障費の増加が見込まれるため、動向を注視していく。</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92710</xdr:rowOff>
    </xdr:from>
    <xdr:to>
      <xdr:col>24</xdr:col>
      <xdr:colOff>25400</xdr:colOff>
      <xdr:row>60</xdr:row>
      <xdr:rowOff>119380</xdr:rowOff>
    </xdr:to>
    <xdr:cxnSp macro="">
      <xdr:nvCxnSpPr>
        <xdr:cNvPr id="183" name="直線コネクタ 182"/>
        <xdr:cNvCxnSpPr/>
      </xdr:nvCxnSpPr>
      <xdr:spPr>
        <a:xfrm flipV="1">
          <a:off x="4826000" y="917956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91457</xdr:rowOff>
    </xdr:from>
    <xdr:ext cx="762000" cy="259045"/>
    <xdr:sp macro="" textlink="">
      <xdr:nvSpPr>
        <xdr:cNvPr id="184" name="扶助費最小値テキスト"/>
        <xdr:cNvSpPr txBox="1"/>
      </xdr:nvSpPr>
      <xdr:spPr>
        <a:xfrm>
          <a:off x="4914900" y="1037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119380</xdr:rowOff>
    </xdr:from>
    <xdr:to>
      <xdr:col>24</xdr:col>
      <xdr:colOff>114300</xdr:colOff>
      <xdr:row>60</xdr:row>
      <xdr:rowOff>119380</xdr:rowOff>
    </xdr:to>
    <xdr:cxnSp macro="">
      <xdr:nvCxnSpPr>
        <xdr:cNvPr id="185" name="直線コネクタ 184"/>
        <xdr:cNvCxnSpPr/>
      </xdr:nvCxnSpPr>
      <xdr:spPr>
        <a:xfrm>
          <a:off x="4737100" y="10406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7637</xdr:rowOff>
    </xdr:from>
    <xdr:ext cx="762000" cy="259045"/>
    <xdr:sp macro="" textlink="">
      <xdr:nvSpPr>
        <xdr:cNvPr id="186" name="扶助費最大値テキスト"/>
        <xdr:cNvSpPr txBox="1"/>
      </xdr:nvSpPr>
      <xdr:spPr>
        <a:xfrm>
          <a:off x="4914900" y="892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92710</xdr:rowOff>
    </xdr:from>
    <xdr:to>
      <xdr:col>24</xdr:col>
      <xdr:colOff>114300</xdr:colOff>
      <xdr:row>53</xdr:row>
      <xdr:rowOff>92710</xdr:rowOff>
    </xdr:to>
    <xdr:cxnSp macro="">
      <xdr:nvCxnSpPr>
        <xdr:cNvPr id="187" name="直線コネクタ 186"/>
        <xdr:cNvCxnSpPr/>
      </xdr:nvCxnSpPr>
      <xdr:spPr>
        <a:xfrm>
          <a:off x="4737100" y="917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127000</xdr:rowOff>
    </xdr:from>
    <xdr:to>
      <xdr:col>24</xdr:col>
      <xdr:colOff>25400</xdr:colOff>
      <xdr:row>57</xdr:row>
      <xdr:rowOff>16510</xdr:rowOff>
    </xdr:to>
    <xdr:cxnSp macro="">
      <xdr:nvCxnSpPr>
        <xdr:cNvPr id="188" name="直線コネクタ 187"/>
        <xdr:cNvCxnSpPr/>
      </xdr:nvCxnSpPr>
      <xdr:spPr>
        <a:xfrm>
          <a:off x="3987800" y="972820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69867</xdr:rowOff>
    </xdr:from>
    <xdr:ext cx="762000" cy="259045"/>
    <xdr:sp macro="" textlink="">
      <xdr:nvSpPr>
        <xdr:cNvPr id="189" name="扶助費平均値テキスト"/>
        <xdr:cNvSpPr txBox="1"/>
      </xdr:nvSpPr>
      <xdr:spPr>
        <a:xfrm>
          <a:off x="4914900" y="9499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53340</xdr:rowOff>
    </xdr:from>
    <xdr:to>
      <xdr:col>24</xdr:col>
      <xdr:colOff>76200</xdr:colOff>
      <xdr:row>56</xdr:row>
      <xdr:rowOff>154940</xdr:rowOff>
    </xdr:to>
    <xdr:sp macro="" textlink="">
      <xdr:nvSpPr>
        <xdr:cNvPr id="190" name="フローチャート: 判断 189"/>
        <xdr:cNvSpPr/>
      </xdr:nvSpPr>
      <xdr:spPr>
        <a:xfrm>
          <a:off x="4775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12700</xdr:rowOff>
    </xdr:from>
    <xdr:to>
      <xdr:col>19</xdr:col>
      <xdr:colOff>187325</xdr:colOff>
      <xdr:row>56</xdr:row>
      <xdr:rowOff>127000</xdr:rowOff>
    </xdr:to>
    <xdr:cxnSp macro="">
      <xdr:nvCxnSpPr>
        <xdr:cNvPr id="191" name="直線コネクタ 190"/>
        <xdr:cNvCxnSpPr/>
      </xdr:nvCxnSpPr>
      <xdr:spPr>
        <a:xfrm>
          <a:off x="3098800" y="96139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163830</xdr:rowOff>
    </xdr:from>
    <xdr:to>
      <xdr:col>20</xdr:col>
      <xdr:colOff>38100</xdr:colOff>
      <xdr:row>56</xdr:row>
      <xdr:rowOff>93980</xdr:rowOff>
    </xdr:to>
    <xdr:sp macro="" textlink="">
      <xdr:nvSpPr>
        <xdr:cNvPr id="192" name="フローチャート: 判断 191"/>
        <xdr:cNvSpPr/>
      </xdr:nvSpPr>
      <xdr:spPr>
        <a:xfrm>
          <a:off x="3937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104157</xdr:rowOff>
    </xdr:from>
    <xdr:ext cx="736600" cy="259045"/>
    <xdr:sp macro="" textlink="">
      <xdr:nvSpPr>
        <xdr:cNvPr id="193" name="テキスト ボックス 192"/>
        <xdr:cNvSpPr txBox="1"/>
      </xdr:nvSpPr>
      <xdr:spPr>
        <a:xfrm>
          <a:off x="3606800" y="9362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12700</xdr:rowOff>
    </xdr:from>
    <xdr:to>
      <xdr:col>15</xdr:col>
      <xdr:colOff>98425</xdr:colOff>
      <xdr:row>56</xdr:row>
      <xdr:rowOff>88900</xdr:rowOff>
    </xdr:to>
    <xdr:cxnSp macro="">
      <xdr:nvCxnSpPr>
        <xdr:cNvPr id="194" name="直線コネクタ 193"/>
        <xdr:cNvCxnSpPr/>
      </xdr:nvCxnSpPr>
      <xdr:spPr>
        <a:xfrm flipV="1">
          <a:off x="2209800" y="96139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125730</xdr:rowOff>
    </xdr:from>
    <xdr:to>
      <xdr:col>15</xdr:col>
      <xdr:colOff>149225</xdr:colOff>
      <xdr:row>56</xdr:row>
      <xdr:rowOff>55880</xdr:rowOff>
    </xdr:to>
    <xdr:sp macro="" textlink="">
      <xdr:nvSpPr>
        <xdr:cNvPr id="195" name="フローチャート: 判断 194"/>
        <xdr:cNvSpPr/>
      </xdr:nvSpPr>
      <xdr:spPr>
        <a:xfrm>
          <a:off x="3048000" y="955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66057</xdr:rowOff>
    </xdr:from>
    <xdr:ext cx="762000" cy="259045"/>
    <xdr:sp macro="" textlink="">
      <xdr:nvSpPr>
        <xdr:cNvPr id="196" name="テキスト ボックス 195"/>
        <xdr:cNvSpPr txBox="1"/>
      </xdr:nvSpPr>
      <xdr:spPr>
        <a:xfrm>
          <a:off x="2717800" y="932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88900</xdr:rowOff>
    </xdr:from>
    <xdr:to>
      <xdr:col>11</xdr:col>
      <xdr:colOff>9525</xdr:colOff>
      <xdr:row>57</xdr:row>
      <xdr:rowOff>16510</xdr:rowOff>
    </xdr:to>
    <xdr:cxnSp macro="">
      <xdr:nvCxnSpPr>
        <xdr:cNvPr id="197" name="直線コネクタ 196"/>
        <xdr:cNvCxnSpPr/>
      </xdr:nvCxnSpPr>
      <xdr:spPr>
        <a:xfrm flipV="1">
          <a:off x="1320800" y="969010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156210</xdr:rowOff>
    </xdr:from>
    <xdr:to>
      <xdr:col>11</xdr:col>
      <xdr:colOff>60325</xdr:colOff>
      <xdr:row>56</xdr:row>
      <xdr:rowOff>86360</xdr:rowOff>
    </xdr:to>
    <xdr:sp macro="" textlink="">
      <xdr:nvSpPr>
        <xdr:cNvPr id="198" name="フローチャート: 判断 197"/>
        <xdr:cNvSpPr/>
      </xdr:nvSpPr>
      <xdr:spPr>
        <a:xfrm>
          <a:off x="2159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96537</xdr:rowOff>
    </xdr:from>
    <xdr:ext cx="762000" cy="259045"/>
    <xdr:sp macro="" textlink="">
      <xdr:nvSpPr>
        <xdr:cNvPr id="199" name="テキスト ボックス 198"/>
        <xdr:cNvSpPr txBox="1"/>
      </xdr:nvSpPr>
      <xdr:spPr>
        <a:xfrm>
          <a:off x="1828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30480</xdr:rowOff>
    </xdr:from>
    <xdr:to>
      <xdr:col>6</xdr:col>
      <xdr:colOff>171450</xdr:colOff>
      <xdr:row>56</xdr:row>
      <xdr:rowOff>132080</xdr:rowOff>
    </xdr:to>
    <xdr:sp macro="" textlink="">
      <xdr:nvSpPr>
        <xdr:cNvPr id="200" name="フローチャート: 判断 199"/>
        <xdr:cNvSpPr/>
      </xdr:nvSpPr>
      <xdr:spPr>
        <a:xfrm>
          <a:off x="1270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142257</xdr:rowOff>
    </xdr:from>
    <xdr:ext cx="762000" cy="259045"/>
    <xdr:sp macro="" textlink="">
      <xdr:nvSpPr>
        <xdr:cNvPr id="201" name="テキスト ボックス 200"/>
        <xdr:cNvSpPr txBox="1"/>
      </xdr:nvSpPr>
      <xdr:spPr>
        <a:xfrm>
          <a:off x="939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137160</xdr:rowOff>
    </xdr:from>
    <xdr:to>
      <xdr:col>24</xdr:col>
      <xdr:colOff>76200</xdr:colOff>
      <xdr:row>57</xdr:row>
      <xdr:rowOff>67310</xdr:rowOff>
    </xdr:to>
    <xdr:sp macro="" textlink="">
      <xdr:nvSpPr>
        <xdr:cNvPr id="207" name="楕円 206"/>
        <xdr:cNvSpPr/>
      </xdr:nvSpPr>
      <xdr:spPr>
        <a:xfrm>
          <a:off x="4775200" y="973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109237</xdr:rowOff>
    </xdr:from>
    <xdr:ext cx="762000" cy="259045"/>
    <xdr:sp macro="" textlink="">
      <xdr:nvSpPr>
        <xdr:cNvPr id="208" name="扶助費該当値テキスト"/>
        <xdr:cNvSpPr txBox="1"/>
      </xdr:nvSpPr>
      <xdr:spPr>
        <a:xfrm>
          <a:off x="4914900" y="971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76200</xdr:rowOff>
    </xdr:from>
    <xdr:to>
      <xdr:col>20</xdr:col>
      <xdr:colOff>38100</xdr:colOff>
      <xdr:row>57</xdr:row>
      <xdr:rowOff>6350</xdr:rowOff>
    </xdr:to>
    <xdr:sp macro="" textlink="">
      <xdr:nvSpPr>
        <xdr:cNvPr id="209" name="楕円 208"/>
        <xdr:cNvSpPr/>
      </xdr:nvSpPr>
      <xdr:spPr>
        <a:xfrm>
          <a:off x="3937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162577</xdr:rowOff>
    </xdr:from>
    <xdr:ext cx="736600" cy="259045"/>
    <xdr:sp macro="" textlink="">
      <xdr:nvSpPr>
        <xdr:cNvPr id="210" name="テキスト ボックス 209"/>
        <xdr:cNvSpPr txBox="1"/>
      </xdr:nvSpPr>
      <xdr:spPr>
        <a:xfrm>
          <a:off x="3606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133350</xdr:rowOff>
    </xdr:from>
    <xdr:to>
      <xdr:col>15</xdr:col>
      <xdr:colOff>149225</xdr:colOff>
      <xdr:row>56</xdr:row>
      <xdr:rowOff>63500</xdr:rowOff>
    </xdr:to>
    <xdr:sp macro="" textlink="">
      <xdr:nvSpPr>
        <xdr:cNvPr id="211" name="楕円 210"/>
        <xdr:cNvSpPr/>
      </xdr:nvSpPr>
      <xdr:spPr>
        <a:xfrm>
          <a:off x="3048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48277</xdr:rowOff>
    </xdr:from>
    <xdr:ext cx="762000" cy="259045"/>
    <xdr:sp macro="" textlink="">
      <xdr:nvSpPr>
        <xdr:cNvPr id="212" name="テキスト ボックス 211"/>
        <xdr:cNvSpPr txBox="1"/>
      </xdr:nvSpPr>
      <xdr:spPr>
        <a:xfrm>
          <a:off x="2717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38100</xdr:rowOff>
    </xdr:from>
    <xdr:to>
      <xdr:col>11</xdr:col>
      <xdr:colOff>60325</xdr:colOff>
      <xdr:row>56</xdr:row>
      <xdr:rowOff>139700</xdr:rowOff>
    </xdr:to>
    <xdr:sp macro="" textlink="">
      <xdr:nvSpPr>
        <xdr:cNvPr id="213" name="楕円 212"/>
        <xdr:cNvSpPr/>
      </xdr:nvSpPr>
      <xdr:spPr>
        <a:xfrm>
          <a:off x="2159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124477</xdr:rowOff>
    </xdr:from>
    <xdr:ext cx="762000" cy="259045"/>
    <xdr:sp macro="" textlink="">
      <xdr:nvSpPr>
        <xdr:cNvPr id="214" name="テキスト ボックス 213"/>
        <xdr:cNvSpPr txBox="1"/>
      </xdr:nvSpPr>
      <xdr:spPr>
        <a:xfrm>
          <a:off x="1828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137160</xdr:rowOff>
    </xdr:from>
    <xdr:to>
      <xdr:col>6</xdr:col>
      <xdr:colOff>171450</xdr:colOff>
      <xdr:row>57</xdr:row>
      <xdr:rowOff>67310</xdr:rowOff>
    </xdr:to>
    <xdr:sp macro="" textlink="">
      <xdr:nvSpPr>
        <xdr:cNvPr id="215" name="楕円 214"/>
        <xdr:cNvSpPr/>
      </xdr:nvSpPr>
      <xdr:spPr>
        <a:xfrm>
          <a:off x="1270000" y="973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52087</xdr:rowOff>
    </xdr:from>
    <xdr:ext cx="762000" cy="259045"/>
    <xdr:sp macro="" textlink="">
      <xdr:nvSpPr>
        <xdr:cNvPr id="216" name="テキスト ボックス 215"/>
        <xdr:cNvSpPr txBox="1"/>
      </xdr:nvSpPr>
      <xdr:spPr>
        <a:xfrm>
          <a:off x="939800" y="982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ポイント増加している。</a:t>
          </a:r>
        </a:p>
        <a:p>
          <a:r>
            <a:rPr kumimoji="1" lang="ja-JP" altLang="en-US" sz="1300">
              <a:latin typeface="ＭＳ Ｐゴシック" panose="020B0600070205080204" pitchFamily="50" charset="-128"/>
              <a:ea typeface="ＭＳ Ｐゴシック" panose="020B0600070205080204" pitchFamily="50" charset="-128"/>
            </a:rPr>
            <a:t>　増加した主な要因は、被保険者数の増に伴う後期高齢者医療費に係る繰出金の増による。</a:t>
          </a:r>
        </a:p>
        <a:p>
          <a:r>
            <a:rPr kumimoji="1" lang="ja-JP" altLang="en-US" sz="1300">
              <a:latin typeface="ＭＳ Ｐゴシック" panose="020B0600070205080204" pitchFamily="50" charset="-128"/>
              <a:ea typeface="ＭＳ Ｐゴシック" panose="020B0600070205080204" pitchFamily="50" charset="-128"/>
            </a:rPr>
            <a:t>　今後は、公共施設の統廃合等により維持補修費の削減を図る。なお、令和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年度から大幅に増加している理由は、下水道及び簡易水道事業特別会計が公営企業会計に移行したことに伴い、繰出金から補助費等へ振り替えたことによる。</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165100</xdr:rowOff>
    </xdr:from>
    <xdr:to>
      <xdr:col>82</xdr:col>
      <xdr:colOff>107950</xdr:colOff>
      <xdr:row>61</xdr:row>
      <xdr:rowOff>4535</xdr:rowOff>
    </xdr:to>
    <xdr:cxnSp macro="">
      <xdr:nvCxnSpPr>
        <xdr:cNvPr id="246" name="直線コネクタ 245"/>
        <xdr:cNvCxnSpPr/>
      </xdr:nvCxnSpPr>
      <xdr:spPr>
        <a:xfrm flipV="1">
          <a:off x="16510000" y="9080500"/>
          <a:ext cx="0" cy="1382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7" name="その他最小値テキスト"/>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48" name="直線コネクタ 247"/>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80027</xdr:rowOff>
    </xdr:from>
    <xdr:ext cx="762000" cy="259045"/>
    <xdr:sp macro="" textlink="">
      <xdr:nvSpPr>
        <xdr:cNvPr id="249" name="その他最大値テキスト"/>
        <xdr:cNvSpPr txBox="1"/>
      </xdr:nvSpPr>
      <xdr:spPr>
        <a:xfrm>
          <a:off x="16598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165100</xdr:rowOff>
    </xdr:from>
    <xdr:to>
      <xdr:col>82</xdr:col>
      <xdr:colOff>196850</xdr:colOff>
      <xdr:row>52</xdr:row>
      <xdr:rowOff>165100</xdr:rowOff>
    </xdr:to>
    <xdr:cxnSp macro="">
      <xdr:nvCxnSpPr>
        <xdr:cNvPr id="250" name="直線コネクタ 249"/>
        <xdr:cNvCxnSpPr/>
      </xdr:nvCxnSpPr>
      <xdr:spPr>
        <a:xfrm>
          <a:off x="16421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105228</xdr:rowOff>
    </xdr:from>
    <xdr:to>
      <xdr:col>82</xdr:col>
      <xdr:colOff>107950</xdr:colOff>
      <xdr:row>54</xdr:row>
      <xdr:rowOff>159657</xdr:rowOff>
    </xdr:to>
    <xdr:cxnSp macro="">
      <xdr:nvCxnSpPr>
        <xdr:cNvPr id="251" name="直線コネクタ 250"/>
        <xdr:cNvCxnSpPr/>
      </xdr:nvCxnSpPr>
      <xdr:spPr>
        <a:xfrm>
          <a:off x="15671800" y="9363528"/>
          <a:ext cx="8382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97262</xdr:rowOff>
    </xdr:from>
    <xdr:ext cx="762000" cy="259045"/>
    <xdr:sp macro="" textlink="">
      <xdr:nvSpPr>
        <xdr:cNvPr id="252" name="その他平均値テキスト"/>
        <xdr:cNvSpPr txBox="1"/>
      </xdr:nvSpPr>
      <xdr:spPr>
        <a:xfrm>
          <a:off x="16598900" y="9698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125185</xdr:rowOff>
    </xdr:from>
    <xdr:to>
      <xdr:col>82</xdr:col>
      <xdr:colOff>158750</xdr:colOff>
      <xdr:row>57</xdr:row>
      <xdr:rowOff>55335</xdr:rowOff>
    </xdr:to>
    <xdr:sp macro="" textlink="">
      <xdr:nvSpPr>
        <xdr:cNvPr id="253" name="フローチャート: 判断 252"/>
        <xdr:cNvSpPr/>
      </xdr:nvSpPr>
      <xdr:spPr>
        <a:xfrm>
          <a:off x="16459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29028</xdr:rowOff>
    </xdr:from>
    <xdr:to>
      <xdr:col>78</xdr:col>
      <xdr:colOff>69850</xdr:colOff>
      <xdr:row>54</xdr:row>
      <xdr:rowOff>105228</xdr:rowOff>
    </xdr:to>
    <xdr:cxnSp macro="">
      <xdr:nvCxnSpPr>
        <xdr:cNvPr id="254" name="直線コネクタ 253"/>
        <xdr:cNvCxnSpPr/>
      </xdr:nvCxnSpPr>
      <xdr:spPr>
        <a:xfrm>
          <a:off x="14782800" y="9287328"/>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92528</xdr:rowOff>
    </xdr:from>
    <xdr:to>
      <xdr:col>78</xdr:col>
      <xdr:colOff>120650</xdr:colOff>
      <xdr:row>57</xdr:row>
      <xdr:rowOff>22678</xdr:rowOff>
    </xdr:to>
    <xdr:sp macro="" textlink="">
      <xdr:nvSpPr>
        <xdr:cNvPr id="255" name="フローチャート: 判断 254"/>
        <xdr:cNvSpPr/>
      </xdr:nvSpPr>
      <xdr:spPr>
        <a:xfrm>
          <a:off x="15621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7455</xdr:rowOff>
    </xdr:from>
    <xdr:ext cx="736600" cy="259045"/>
    <xdr:sp macro="" textlink="">
      <xdr:nvSpPr>
        <xdr:cNvPr id="256" name="テキスト ボックス 255"/>
        <xdr:cNvSpPr txBox="1"/>
      </xdr:nvSpPr>
      <xdr:spPr>
        <a:xfrm>
          <a:off x="15290800" y="9780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29028</xdr:rowOff>
    </xdr:from>
    <xdr:to>
      <xdr:col>73</xdr:col>
      <xdr:colOff>180975</xdr:colOff>
      <xdr:row>54</xdr:row>
      <xdr:rowOff>72572</xdr:rowOff>
    </xdr:to>
    <xdr:cxnSp macro="">
      <xdr:nvCxnSpPr>
        <xdr:cNvPr id="257" name="直線コネクタ 256"/>
        <xdr:cNvCxnSpPr/>
      </xdr:nvCxnSpPr>
      <xdr:spPr>
        <a:xfrm flipV="1">
          <a:off x="13893800" y="9287328"/>
          <a:ext cx="889000" cy="4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16328</xdr:rowOff>
    </xdr:from>
    <xdr:to>
      <xdr:col>74</xdr:col>
      <xdr:colOff>31750</xdr:colOff>
      <xdr:row>56</xdr:row>
      <xdr:rowOff>117928</xdr:rowOff>
    </xdr:to>
    <xdr:sp macro="" textlink="">
      <xdr:nvSpPr>
        <xdr:cNvPr id="258" name="フローチャート: 判断 257"/>
        <xdr:cNvSpPr/>
      </xdr:nvSpPr>
      <xdr:spPr>
        <a:xfrm>
          <a:off x="14732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102705</xdr:rowOff>
    </xdr:from>
    <xdr:ext cx="762000" cy="259045"/>
    <xdr:sp macro="" textlink="">
      <xdr:nvSpPr>
        <xdr:cNvPr id="259" name="テキスト ボックス 258"/>
        <xdr:cNvSpPr txBox="1"/>
      </xdr:nvSpPr>
      <xdr:spPr>
        <a:xfrm>
          <a:off x="14401800" y="9703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72572</xdr:rowOff>
    </xdr:from>
    <xdr:to>
      <xdr:col>69</xdr:col>
      <xdr:colOff>92075</xdr:colOff>
      <xdr:row>58</xdr:row>
      <xdr:rowOff>7257</xdr:rowOff>
    </xdr:to>
    <xdr:cxnSp macro="">
      <xdr:nvCxnSpPr>
        <xdr:cNvPr id="260" name="直線コネクタ 259"/>
        <xdr:cNvCxnSpPr/>
      </xdr:nvCxnSpPr>
      <xdr:spPr>
        <a:xfrm flipV="1">
          <a:off x="13004800" y="9330872"/>
          <a:ext cx="889000" cy="62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114300</xdr:rowOff>
    </xdr:from>
    <xdr:to>
      <xdr:col>69</xdr:col>
      <xdr:colOff>142875</xdr:colOff>
      <xdr:row>57</xdr:row>
      <xdr:rowOff>44450</xdr:rowOff>
    </xdr:to>
    <xdr:sp macro="" textlink="">
      <xdr:nvSpPr>
        <xdr:cNvPr id="261" name="フローチャート: 判断 260"/>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29227</xdr:rowOff>
    </xdr:from>
    <xdr:ext cx="762000" cy="259045"/>
    <xdr:sp macro="" textlink="">
      <xdr:nvSpPr>
        <xdr:cNvPr id="262" name="テキスト ボックス 261"/>
        <xdr:cNvSpPr txBox="1"/>
      </xdr:nvSpPr>
      <xdr:spPr>
        <a:xfrm>
          <a:off x="13512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8165</xdr:rowOff>
    </xdr:from>
    <xdr:to>
      <xdr:col>65</xdr:col>
      <xdr:colOff>53975</xdr:colOff>
      <xdr:row>57</xdr:row>
      <xdr:rowOff>109765</xdr:rowOff>
    </xdr:to>
    <xdr:sp macro="" textlink="">
      <xdr:nvSpPr>
        <xdr:cNvPr id="263" name="フローチャート: 判断 262"/>
        <xdr:cNvSpPr/>
      </xdr:nvSpPr>
      <xdr:spPr>
        <a:xfrm>
          <a:off x="12954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119942</xdr:rowOff>
    </xdr:from>
    <xdr:ext cx="762000" cy="259045"/>
    <xdr:sp macro="" textlink="">
      <xdr:nvSpPr>
        <xdr:cNvPr id="264" name="テキスト ボックス 263"/>
        <xdr:cNvSpPr txBox="1"/>
      </xdr:nvSpPr>
      <xdr:spPr>
        <a:xfrm>
          <a:off x="12623800" y="954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108857</xdr:rowOff>
    </xdr:from>
    <xdr:to>
      <xdr:col>82</xdr:col>
      <xdr:colOff>158750</xdr:colOff>
      <xdr:row>55</xdr:row>
      <xdr:rowOff>39007</xdr:rowOff>
    </xdr:to>
    <xdr:sp macro="" textlink="">
      <xdr:nvSpPr>
        <xdr:cNvPr id="270" name="楕円 269"/>
        <xdr:cNvSpPr/>
      </xdr:nvSpPr>
      <xdr:spPr>
        <a:xfrm>
          <a:off x="164592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125384</xdr:rowOff>
    </xdr:from>
    <xdr:ext cx="762000" cy="259045"/>
    <xdr:sp macro="" textlink="">
      <xdr:nvSpPr>
        <xdr:cNvPr id="271" name="その他該当値テキスト"/>
        <xdr:cNvSpPr txBox="1"/>
      </xdr:nvSpPr>
      <xdr:spPr>
        <a:xfrm>
          <a:off x="16598900" y="921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54428</xdr:rowOff>
    </xdr:from>
    <xdr:to>
      <xdr:col>78</xdr:col>
      <xdr:colOff>120650</xdr:colOff>
      <xdr:row>54</xdr:row>
      <xdr:rowOff>156028</xdr:rowOff>
    </xdr:to>
    <xdr:sp macro="" textlink="">
      <xdr:nvSpPr>
        <xdr:cNvPr id="272" name="楕円 271"/>
        <xdr:cNvSpPr/>
      </xdr:nvSpPr>
      <xdr:spPr>
        <a:xfrm>
          <a:off x="15621000" y="931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166205</xdr:rowOff>
    </xdr:from>
    <xdr:ext cx="736600" cy="259045"/>
    <xdr:sp macro="" textlink="">
      <xdr:nvSpPr>
        <xdr:cNvPr id="273" name="テキスト ボックス 272"/>
        <xdr:cNvSpPr txBox="1"/>
      </xdr:nvSpPr>
      <xdr:spPr>
        <a:xfrm>
          <a:off x="15290800" y="9081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53</xdr:row>
      <xdr:rowOff>149678</xdr:rowOff>
    </xdr:from>
    <xdr:to>
      <xdr:col>74</xdr:col>
      <xdr:colOff>31750</xdr:colOff>
      <xdr:row>54</xdr:row>
      <xdr:rowOff>79828</xdr:rowOff>
    </xdr:to>
    <xdr:sp macro="" textlink="">
      <xdr:nvSpPr>
        <xdr:cNvPr id="274" name="楕円 273"/>
        <xdr:cNvSpPr/>
      </xdr:nvSpPr>
      <xdr:spPr>
        <a:xfrm>
          <a:off x="14732000" y="92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90005</xdr:rowOff>
    </xdr:from>
    <xdr:ext cx="762000" cy="259045"/>
    <xdr:sp macro="" textlink="">
      <xdr:nvSpPr>
        <xdr:cNvPr id="275" name="テキスト ボックス 274"/>
        <xdr:cNvSpPr txBox="1"/>
      </xdr:nvSpPr>
      <xdr:spPr>
        <a:xfrm>
          <a:off x="14401800" y="900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21772</xdr:rowOff>
    </xdr:from>
    <xdr:to>
      <xdr:col>69</xdr:col>
      <xdr:colOff>142875</xdr:colOff>
      <xdr:row>54</xdr:row>
      <xdr:rowOff>123372</xdr:rowOff>
    </xdr:to>
    <xdr:sp macro="" textlink="">
      <xdr:nvSpPr>
        <xdr:cNvPr id="276" name="楕円 275"/>
        <xdr:cNvSpPr/>
      </xdr:nvSpPr>
      <xdr:spPr>
        <a:xfrm>
          <a:off x="13843000" y="928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133549</xdr:rowOff>
    </xdr:from>
    <xdr:ext cx="762000" cy="259045"/>
    <xdr:sp macro="" textlink="">
      <xdr:nvSpPr>
        <xdr:cNvPr id="277" name="テキスト ボックス 276"/>
        <xdr:cNvSpPr txBox="1"/>
      </xdr:nvSpPr>
      <xdr:spPr>
        <a:xfrm>
          <a:off x="13512800" y="904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127907</xdr:rowOff>
    </xdr:from>
    <xdr:to>
      <xdr:col>65</xdr:col>
      <xdr:colOff>53975</xdr:colOff>
      <xdr:row>58</xdr:row>
      <xdr:rowOff>58057</xdr:rowOff>
    </xdr:to>
    <xdr:sp macro="" textlink="">
      <xdr:nvSpPr>
        <xdr:cNvPr id="278" name="楕円 277"/>
        <xdr:cNvSpPr/>
      </xdr:nvSpPr>
      <xdr:spPr>
        <a:xfrm>
          <a:off x="12954000" y="990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42834</xdr:rowOff>
    </xdr:from>
    <xdr:ext cx="762000" cy="259045"/>
    <xdr:sp macro="" textlink="">
      <xdr:nvSpPr>
        <xdr:cNvPr id="279" name="テキスト ボックス 278"/>
        <xdr:cNvSpPr txBox="1"/>
      </xdr:nvSpPr>
      <xdr:spPr>
        <a:xfrm>
          <a:off x="12623800" y="998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ポイント増加している。</a:t>
          </a:r>
        </a:p>
        <a:p>
          <a:r>
            <a:rPr kumimoji="1" lang="ja-JP" altLang="en-US" sz="1300">
              <a:latin typeface="ＭＳ Ｐゴシック" panose="020B0600070205080204" pitchFamily="50" charset="-128"/>
              <a:ea typeface="ＭＳ Ｐゴシック" panose="020B0600070205080204" pitchFamily="50" charset="-128"/>
            </a:rPr>
            <a:t>　増加した主な要因は、一部事務組合への負担金の増加による。</a:t>
          </a:r>
        </a:p>
        <a:p>
          <a:r>
            <a:rPr kumimoji="1" lang="ja-JP" altLang="en-US" sz="1300">
              <a:latin typeface="ＭＳ Ｐゴシック" panose="020B0600070205080204" pitchFamily="50" charset="-128"/>
              <a:ea typeface="ＭＳ Ｐゴシック" panose="020B0600070205080204" pitchFamily="50" charset="-128"/>
            </a:rPr>
            <a:t>　また、公営企業会計に対する繰出金も比率を増加させている要因であり、令和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年度から下水道使用料の改定を行ったところである。なお、令和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年度から大幅に増加している理由は、下水道及び簡易水道事業特別会計が公営企業会計に移行したことに伴い、繰出金から補助費等へ振り替えたことによる。</a:t>
          </a: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66040</xdr:rowOff>
    </xdr:from>
    <xdr:to>
      <xdr:col>82</xdr:col>
      <xdr:colOff>107950</xdr:colOff>
      <xdr:row>42</xdr:row>
      <xdr:rowOff>35560</xdr:rowOff>
    </xdr:to>
    <xdr:cxnSp macro="">
      <xdr:nvCxnSpPr>
        <xdr:cNvPr id="306" name="直線コネクタ 305"/>
        <xdr:cNvCxnSpPr/>
      </xdr:nvCxnSpPr>
      <xdr:spPr>
        <a:xfrm flipV="1">
          <a:off x="16510000" y="589534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7637</xdr:rowOff>
    </xdr:from>
    <xdr:ext cx="762000" cy="259045"/>
    <xdr:sp macro="" textlink="">
      <xdr:nvSpPr>
        <xdr:cNvPr id="307" name="補助費等最小値テキスト"/>
        <xdr:cNvSpPr txBox="1"/>
      </xdr:nvSpPr>
      <xdr:spPr>
        <a:xfrm>
          <a:off x="16598900" y="720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35560</xdr:rowOff>
    </xdr:from>
    <xdr:to>
      <xdr:col>82</xdr:col>
      <xdr:colOff>196850</xdr:colOff>
      <xdr:row>42</xdr:row>
      <xdr:rowOff>35560</xdr:rowOff>
    </xdr:to>
    <xdr:cxnSp macro="">
      <xdr:nvCxnSpPr>
        <xdr:cNvPr id="308" name="直線コネクタ 307"/>
        <xdr:cNvCxnSpPr/>
      </xdr:nvCxnSpPr>
      <xdr:spPr>
        <a:xfrm>
          <a:off x="16421100" y="723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152417</xdr:rowOff>
    </xdr:from>
    <xdr:ext cx="762000" cy="259045"/>
    <xdr:sp macro="" textlink="">
      <xdr:nvSpPr>
        <xdr:cNvPr id="309" name="補助費等最大値テキスト"/>
        <xdr:cNvSpPr txBox="1"/>
      </xdr:nvSpPr>
      <xdr:spPr>
        <a:xfrm>
          <a:off x="16598900" y="5638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66040</xdr:rowOff>
    </xdr:from>
    <xdr:to>
      <xdr:col>82</xdr:col>
      <xdr:colOff>196850</xdr:colOff>
      <xdr:row>34</xdr:row>
      <xdr:rowOff>66040</xdr:rowOff>
    </xdr:to>
    <xdr:cxnSp macro="">
      <xdr:nvCxnSpPr>
        <xdr:cNvPr id="310" name="直線コネクタ 309"/>
        <xdr:cNvCxnSpPr/>
      </xdr:nvCxnSpPr>
      <xdr:spPr>
        <a:xfrm>
          <a:off x="16421100" y="5895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153670</xdr:rowOff>
    </xdr:from>
    <xdr:to>
      <xdr:col>82</xdr:col>
      <xdr:colOff>107950</xdr:colOff>
      <xdr:row>40</xdr:row>
      <xdr:rowOff>35560</xdr:rowOff>
    </xdr:to>
    <xdr:cxnSp macro="">
      <xdr:nvCxnSpPr>
        <xdr:cNvPr id="311" name="直線コネクタ 310"/>
        <xdr:cNvCxnSpPr/>
      </xdr:nvCxnSpPr>
      <xdr:spPr>
        <a:xfrm>
          <a:off x="15671800" y="684022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47007</xdr:rowOff>
    </xdr:from>
    <xdr:ext cx="762000" cy="259045"/>
    <xdr:sp macro="" textlink="">
      <xdr:nvSpPr>
        <xdr:cNvPr id="312" name="補助費等平均値テキスト"/>
        <xdr:cNvSpPr txBox="1"/>
      </xdr:nvSpPr>
      <xdr:spPr>
        <a:xfrm>
          <a:off x="16598900" y="6390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30480</xdr:rowOff>
    </xdr:from>
    <xdr:to>
      <xdr:col>82</xdr:col>
      <xdr:colOff>158750</xdr:colOff>
      <xdr:row>38</xdr:row>
      <xdr:rowOff>132080</xdr:rowOff>
    </xdr:to>
    <xdr:sp macro="" textlink="">
      <xdr:nvSpPr>
        <xdr:cNvPr id="313" name="フローチャート: 判断 312"/>
        <xdr:cNvSpPr/>
      </xdr:nvSpPr>
      <xdr:spPr>
        <a:xfrm>
          <a:off x="164592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62230</xdr:rowOff>
    </xdr:from>
    <xdr:to>
      <xdr:col>78</xdr:col>
      <xdr:colOff>69850</xdr:colOff>
      <xdr:row>39</xdr:row>
      <xdr:rowOff>153670</xdr:rowOff>
    </xdr:to>
    <xdr:cxnSp macro="">
      <xdr:nvCxnSpPr>
        <xdr:cNvPr id="314" name="直線コネクタ 313"/>
        <xdr:cNvCxnSpPr/>
      </xdr:nvCxnSpPr>
      <xdr:spPr>
        <a:xfrm>
          <a:off x="14782800" y="67487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38</xdr:row>
      <xdr:rowOff>22860</xdr:rowOff>
    </xdr:from>
    <xdr:to>
      <xdr:col>78</xdr:col>
      <xdr:colOff>120650</xdr:colOff>
      <xdr:row>38</xdr:row>
      <xdr:rowOff>124460</xdr:rowOff>
    </xdr:to>
    <xdr:sp macro="" textlink="">
      <xdr:nvSpPr>
        <xdr:cNvPr id="315" name="フローチャート: 判断 314"/>
        <xdr:cNvSpPr/>
      </xdr:nvSpPr>
      <xdr:spPr>
        <a:xfrm>
          <a:off x="15621000" y="653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134637</xdr:rowOff>
    </xdr:from>
    <xdr:ext cx="736600" cy="259045"/>
    <xdr:sp macro="" textlink="">
      <xdr:nvSpPr>
        <xdr:cNvPr id="316" name="テキスト ボックス 315"/>
        <xdr:cNvSpPr txBox="1"/>
      </xdr:nvSpPr>
      <xdr:spPr>
        <a:xfrm>
          <a:off x="15290800" y="6306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62230</xdr:rowOff>
    </xdr:from>
    <xdr:to>
      <xdr:col>73</xdr:col>
      <xdr:colOff>180975</xdr:colOff>
      <xdr:row>40</xdr:row>
      <xdr:rowOff>43180</xdr:rowOff>
    </xdr:to>
    <xdr:cxnSp macro="">
      <xdr:nvCxnSpPr>
        <xdr:cNvPr id="317" name="直線コネクタ 316"/>
        <xdr:cNvCxnSpPr/>
      </xdr:nvCxnSpPr>
      <xdr:spPr>
        <a:xfrm flipV="1">
          <a:off x="13893800" y="674878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38</xdr:row>
      <xdr:rowOff>7620</xdr:rowOff>
    </xdr:from>
    <xdr:to>
      <xdr:col>74</xdr:col>
      <xdr:colOff>31750</xdr:colOff>
      <xdr:row>38</xdr:row>
      <xdr:rowOff>109220</xdr:rowOff>
    </xdr:to>
    <xdr:sp macro="" textlink="">
      <xdr:nvSpPr>
        <xdr:cNvPr id="318" name="フローチャート: 判断 317"/>
        <xdr:cNvSpPr/>
      </xdr:nvSpPr>
      <xdr:spPr>
        <a:xfrm>
          <a:off x="14732000" y="652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119397</xdr:rowOff>
    </xdr:from>
    <xdr:ext cx="762000" cy="259045"/>
    <xdr:sp macro="" textlink="">
      <xdr:nvSpPr>
        <xdr:cNvPr id="319" name="テキスト ボックス 318"/>
        <xdr:cNvSpPr txBox="1"/>
      </xdr:nvSpPr>
      <xdr:spPr>
        <a:xfrm>
          <a:off x="14401800" y="629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88900</xdr:rowOff>
    </xdr:from>
    <xdr:to>
      <xdr:col>69</xdr:col>
      <xdr:colOff>92075</xdr:colOff>
      <xdr:row>40</xdr:row>
      <xdr:rowOff>43180</xdr:rowOff>
    </xdr:to>
    <xdr:cxnSp macro="">
      <xdr:nvCxnSpPr>
        <xdr:cNvPr id="320" name="直線コネクタ 319"/>
        <xdr:cNvCxnSpPr/>
      </xdr:nvCxnSpPr>
      <xdr:spPr>
        <a:xfrm>
          <a:off x="13004800" y="6604000"/>
          <a:ext cx="88900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38</xdr:row>
      <xdr:rowOff>83820</xdr:rowOff>
    </xdr:from>
    <xdr:to>
      <xdr:col>69</xdr:col>
      <xdr:colOff>142875</xdr:colOff>
      <xdr:row>39</xdr:row>
      <xdr:rowOff>13970</xdr:rowOff>
    </xdr:to>
    <xdr:sp macro="" textlink="">
      <xdr:nvSpPr>
        <xdr:cNvPr id="321" name="フローチャート: 判断 320"/>
        <xdr:cNvSpPr/>
      </xdr:nvSpPr>
      <xdr:spPr>
        <a:xfrm>
          <a:off x="13843000" y="659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24147</xdr:rowOff>
    </xdr:from>
    <xdr:ext cx="762000" cy="259045"/>
    <xdr:sp macro="" textlink="">
      <xdr:nvSpPr>
        <xdr:cNvPr id="322" name="テキスト ボックス 321"/>
        <xdr:cNvSpPr txBox="1"/>
      </xdr:nvSpPr>
      <xdr:spPr>
        <a:xfrm>
          <a:off x="13512800" y="636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60960</xdr:rowOff>
    </xdr:from>
    <xdr:to>
      <xdr:col>65</xdr:col>
      <xdr:colOff>53975</xdr:colOff>
      <xdr:row>38</xdr:row>
      <xdr:rowOff>162560</xdr:rowOff>
    </xdr:to>
    <xdr:sp macro="" textlink="">
      <xdr:nvSpPr>
        <xdr:cNvPr id="323" name="フローチャート: 判断 322"/>
        <xdr:cNvSpPr/>
      </xdr:nvSpPr>
      <xdr:spPr>
        <a:xfrm>
          <a:off x="12954000" y="657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147337</xdr:rowOff>
    </xdr:from>
    <xdr:ext cx="762000" cy="259045"/>
    <xdr:sp macro="" textlink="">
      <xdr:nvSpPr>
        <xdr:cNvPr id="324" name="テキスト ボックス 323"/>
        <xdr:cNvSpPr txBox="1"/>
      </xdr:nvSpPr>
      <xdr:spPr>
        <a:xfrm>
          <a:off x="12623800" y="666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156210</xdr:rowOff>
    </xdr:from>
    <xdr:to>
      <xdr:col>82</xdr:col>
      <xdr:colOff>158750</xdr:colOff>
      <xdr:row>40</xdr:row>
      <xdr:rowOff>86360</xdr:rowOff>
    </xdr:to>
    <xdr:sp macro="" textlink="">
      <xdr:nvSpPr>
        <xdr:cNvPr id="330" name="楕円 329"/>
        <xdr:cNvSpPr/>
      </xdr:nvSpPr>
      <xdr:spPr>
        <a:xfrm>
          <a:off x="16459200" y="684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128287</xdr:rowOff>
    </xdr:from>
    <xdr:ext cx="762000" cy="259045"/>
    <xdr:sp macro="" textlink="">
      <xdr:nvSpPr>
        <xdr:cNvPr id="331" name="補助費等該当値テキスト"/>
        <xdr:cNvSpPr txBox="1"/>
      </xdr:nvSpPr>
      <xdr:spPr>
        <a:xfrm>
          <a:off x="16598900" y="681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102870</xdr:rowOff>
    </xdr:from>
    <xdr:to>
      <xdr:col>78</xdr:col>
      <xdr:colOff>120650</xdr:colOff>
      <xdr:row>40</xdr:row>
      <xdr:rowOff>33020</xdr:rowOff>
    </xdr:to>
    <xdr:sp macro="" textlink="">
      <xdr:nvSpPr>
        <xdr:cNvPr id="332" name="楕円 331"/>
        <xdr:cNvSpPr/>
      </xdr:nvSpPr>
      <xdr:spPr>
        <a:xfrm>
          <a:off x="156210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17797</xdr:rowOff>
    </xdr:from>
    <xdr:ext cx="736600" cy="259045"/>
    <xdr:sp macro="" textlink="">
      <xdr:nvSpPr>
        <xdr:cNvPr id="333" name="テキスト ボックス 332"/>
        <xdr:cNvSpPr txBox="1"/>
      </xdr:nvSpPr>
      <xdr:spPr>
        <a:xfrm>
          <a:off x="15290800" y="687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11430</xdr:rowOff>
    </xdr:from>
    <xdr:to>
      <xdr:col>74</xdr:col>
      <xdr:colOff>31750</xdr:colOff>
      <xdr:row>39</xdr:row>
      <xdr:rowOff>113030</xdr:rowOff>
    </xdr:to>
    <xdr:sp macro="" textlink="">
      <xdr:nvSpPr>
        <xdr:cNvPr id="334" name="楕円 333"/>
        <xdr:cNvSpPr/>
      </xdr:nvSpPr>
      <xdr:spPr>
        <a:xfrm>
          <a:off x="14732000" y="669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97807</xdr:rowOff>
    </xdr:from>
    <xdr:ext cx="762000" cy="259045"/>
    <xdr:sp macro="" textlink="">
      <xdr:nvSpPr>
        <xdr:cNvPr id="335" name="テキスト ボックス 334"/>
        <xdr:cNvSpPr txBox="1"/>
      </xdr:nvSpPr>
      <xdr:spPr>
        <a:xfrm>
          <a:off x="14401800" y="678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163830</xdr:rowOff>
    </xdr:from>
    <xdr:to>
      <xdr:col>69</xdr:col>
      <xdr:colOff>142875</xdr:colOff>
      <xdr:row>40</xdr:row>
      <xdr:rowOff>93980</xdr:rowOff>
    </xdr:to>
    <xdr:sp macro="" textlink="">
      <xdr:nvSpPr>
        <xdr:cNvPr id="336" name="楕円 335"/>
        <xdr:cNvSpPr/>
      </xdr:nvSpPr>
      <xdr:spPr>
        <a:xfrm>
          <a:off x="13843000" y="685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40</xdr:row>
      <xdr:rowOff>78757</xdr:rowOff>
    </xdr:from>
    <xdr:ext cx="762000" cy="259045"/>
    <xdr:sp macro="" textlink="">
      <xdr:nvSpPr>
        <xdr:cNvPr id="337" name="テキスト ボックス 336"/>
        <xdr:cNvSpPr txBox="1"/>
      </xdr:nvSpPr>
      <xdr:spPr>
        <a:xfrm>
          <a:off x="13512800" y="693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38100</xdr:rowOff>
    </xdr:from>
    <xdr:to>
      <xdr:col>65</xdr:col>
      <xdr:colOff>53975</xdr:colOff>
      <xdr:row>38</xdr:row>
      <xdr:rowOff>139700</xdr:rowOff>
    </xdr:to>
    <xdr:sp macro="" textlink="">
      <xdr:nvSpPr>
        <xdr:cNvPr id="338" name="楕円 337"/>
        <xdr:cNvSpPr/>
      </xdr:nvSpPr>
      <xdr:spPr>
        <a:xfrm>
          <a:off x="1295400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149877</xdr:rowOff>
    </xdr:from>
    <xdr:ext cx="762000" cy="259045"/>
    <xdr:sp macro="" textlink="">
      <xdr:nvSpPr>
        <xdr:cNvPr id="339" name="テキスト ボックス 338"/>
        <xdr:cNvSpPr txBox="1"/>
      </xdr:nvSpPr>
      <xdr:spPr>
        <a:xfrm>
          <a:off x="12623800" y="632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ポイント減少している。</a:t>
          </a:r>
        </a:p>
        <a:p>
          <a:r>
            <a:rPr kumimoji="1" lang="ja-JP" altLang="en-US" sz="1300">
              <a:latin typeface="ＭＳ Ｐゴシック" panose="020B0600070205080204" pitchFamily="50" charset="-128"/>
              <a:ea typeface="ＭＳ Ｐゴシック" panose="020B0600070205080204" pitchFamily="50" charset="-128"/>
            </a:rPr>
            <a:t>　減少した主な要因は、過年度の既発債に係る償還が終了したことによる。</a:t>
          </a:r>
        </a:p>
        <a:p>
          <a:r>
            <a:rPr kumimoji="1" lang="ja-JP" altLang="en-US" sz="1300">
              <a:latin typeface="ＭＳ Ｐゴシック" panose="020B0600070205080204" pitchFamily="50" charset="-128"/>
              <a:ea typeface="ＭＳ Ｐゴシック" panose="020B0600070205080204" pitchFamily="50" charset="-128"/>
            </a:rPr>
            <a:t>　今後は、公共施設等総合管理計画や学校施設長寿命化計画に基づく公共施設の更新及び（仮称）篠原地区公園の整備等、地方債を活用する大規模な事業を予定しているため、徐々に増加すると想定される。</a:t>
          </a:r>
        </a:p>
      </xdr:txBody>
    </xdr:sp>
    <xdr:clientData/>
  </xdr:twoCellAnchor>
  <xdr:oneCellAnchor>
    <xdr:from>
      <xdr:col>3</xdr:col>
      <xdr:colOff>123825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142240</xdr:rowOff>
    </xdr:from>
    <xdr:to>
      <xdr:col>24</xdr:col>
      <xdr:colOff>25400</xdr:colOff>
      <xdr:row>81</xdr:row>
      <xdr:rowOff>1270</xdr:rowOff>
    </xdr:to>
    <xdr:cxnSp macro="">
      <xdr:nvCxnSpPr>
        <xdr:cNvPr id="367" name="直線コネクタ 366"/>
        <xdr:cNvCxnSpPr/>
      </xdr:nvCxnSpPr>
      <xdr:spPr>
        <a:xfrm flipV="1">
          <a:off x="4826000" y="1248664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144797</xdr:rowOff>
    </xdr:from>
    <xdr:ext cx="762000" cy="259045"/>
    <xdr:sp macro="" textlink="">
      <xdr:nvSpPr>
        <xdr:cNvPr id="368" name="公債費最小値テキスト"/>
        <xdr:cNvSpPr txBox="1"/>
      </xdr:nvSpPr>
      <xdr:spPr>
        <a:xfrm>
          <a:off x="4914900" y="138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1270</xdr:rowOff>
    </xdr:from>
    <xdr:to>
      <xdr:col>24</xdr:col>
      <xdr:colOff>114300</xdr:colOff>
      <xdr:row>81</xdr:row>
      <xdr:rowOff>1270</xdr:rowOff>
    </xdr:to>
    <xdr:cxnSp macro="">
      <xdr:nvCxnSpPr>
        <xdr:cNvPr id="369" name="直線コネクタ 368"/>
        <xdr:cNvCxnSpPr/>
      </xdr:nvCxnSpPr>
      <xdr:spPr>
        <a:xfrm>
          <a:off x="4737100" y="1388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57167</xdr:rowOff>
    </xdr:from>
    <xdr:ext cx="762000" cy="259045"/>
    <xdr:sp macro="" textlink="">
      <xdr:nvSpPr>
        <xdr:cNvPr id="370" name="公債費最大値テキスト"/>
        <xdr:cNvSpPr txBox="1"/>
      </xdr:nvSpPr>
      <xdr:spPr>
        <a:xfrm>
          <a:off x="4914900" y="1223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142240</xdr:rowOff>
    </xdr:from>
    <xdr:to>
      <xdr:col>24</xdr:col>
      <xdr:colOff>114300</xdr:colOff>
      <xdr:row>72</xdr:row>
      <xdr:rowOff>142240</xdr:rowOff>
    </xdr:to>
    <xdr:cxnSp macro="">
      <xdr:nvCxnSpPr>
        <xdr:cNvPr id="371" name="直線コネクタ 370"/>
        <xdr:cNvCxnSpPr/>
      </xdr:nvCxnSpPr>
      <xdr:spPr>
        <a:xfrm>
          <a:off x="4737100" y="12486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1270</xdr:rowOff>
    </xdr:from>
    <xdr:to>
      <xdr:col>24</xdr:col>
      <xdr:colOff>25400</xdr:colOff>
      <xdr:row>77</xdr:row>
      <xdr:rowOff>46989</xdr:rowOff>
    </xdr:to>
    <xdr:cxnSp macro="">
      <xdr:nvCxnSpPr>
        <xdr:cNvPr id="372" name="直線コネクタ 371"/>
        <xdr:cNvCxnSpPr/>
      </xdr:nvCxnSpPr>
      <xdr:spPr>
        <a:xfrm flipV="1">
          <a:off x="3987800" y="13202920"/>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130827</xdr:rowOff>
    </xdr:from>
    <xdr:ext cx="762000" cy="259045"/>
    <xdr:sp macro="" textlink="">
      <xdr:nvSpPr>
        <xdr:cNvPr id="373" name="公債費平均値テキスト"/>
        <xdr:cNvSpPr txBox="1"/>
      </xdr:nvSpPr>
      <xdr:spPr>
        <a:xfrm>
          <a:off x="4914900" y="1298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74" name="フローチャート: 判断 373"/>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39370</xdr:rowOff>
    </xdr:from>
    <xdr:to>
      <xdr:col>19</xdr:col>
      <xdr:colOff>187325</xdr:colOff>
      <xdr:row>77</xdr:row>
      <xdr:rowOff>46989</xdr:rowOff>
    </xdr:to>
    <xdr:cxnSp macro="">
      <xdr:nvCxnSpPr>
        <xdr:cNvPr id="375" name="直線コネクタ 374"/>
        <xdr:cNvCxnSpPr/>
      </xdr:nvCxnSpPr>
      <xdr:spPr>
        <a:xfrm>
          <a:off x="3098800" y="132410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137161</xdr:rowOff>
    </xdr:from>
    <xdr:to>
      <xdr:col>20</xdr:col>
      <xdr:colOff>38100</xdr:colOff>
      <xdr:row>77</xdr:row>
      <xdr:rowOff>67311</xdr:rowOff>
    </xdr:to>
    <xdr:sp macro="" textlink="">
      <xdr:nvSpPr>
        <xdr:cNvPr id="376" name="フローチャート: 判断 375"/>
        <xdr:cNvSpPr/>
      </xdr:nvSpPr>
      <xdr:spPr>
        <a:xfrm>
          <a:off x="3937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77487</xdr:rowOff>
    </xdr:from>
    <xdr:ext cx="736600" cy="259045"/>
    <xdr:sp macro="" textlink="">
      <xdr:nvSpPr>
        <xdr:cNvPr id="377" name="テキスト ボックス 376"/>
        <xdr:cNvSpPr txBox="1"/>
      </xdr:nvSpPr>
      <xdr:spPr>
        <a:xfrm>
          <a:off x="3606800" y="1293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39370</xdr:rowOff>
    </xdr:from>
    <xdr:to>
      <xdr:col>15</xdr:col>
      <xdr:colOff>98425</xdr:colOff>
      <xdr:row>78</xdr:row>
      <xdr:rowOff>58420</xdr:rowOff>
    </xdr:to>
    <xdr:cxnSp macro="">
      <xdr:nvCxnSpPr>
        <xdr:cNvPr id="378" name="直線コネクタ 377"/>
        <xdr:cNvCxnSpPr/>
      </xdr:nvCxnSpPr>
      <xdr:spPr>
        <a:xfrm flipV="1">
          <a:off x="2209800" y="1324102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106680</xdr:rowOff>
    </xdr:from>
    <xdr:to>
      <xdr:col>15</xdr:col>
      <xdr:colOff>149225</xdr:colOff>
      <xdr:row>77</xdr:row>
      <xdr:rowOff>36830</xdr:rowOff>
    </xdr:to>
    <xdr:sp macro="" textlink="">
      <xdr:nvSpPr>
        <xdr:cNvPr id="379" name="フローチャート: 判断 378"/>
        <xdr:cNvSpPr/>
      </xdr:nvSpPr>
      <xdr:spPr>
        <a:xfrm>
          <a:off x="3048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47007</xdr:rowOff>
    </xdr:from>
    <xdr:ext cx="762000" cy="259045"/>
    <xdr:sp macro="" textlink="">
      <xdr:nvSpPr>
        <xdr:cNvPr id="380" name="テキスト ボックス 379"/>
        <xdr:cNvSpPr txBox="1"/>
      </xdr:nvSpPr>
      <xdr:spPr>
        <a:xfrm>
          <a:off x="27178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58420</xdr:rowOff>
    </xdr:from>
    <xdr:to>
      <xdr:col>11</xdr:col>
      <xdr:colOff>9525</xdr:colOff>
      <xdr:row>78</xdr:row>
      <xdr:rowOff>88900</xdr:rowOff>
    </xdr:to>
    <xdr:cxnSp macro="">
      <xdr:nvCxnSpPr>
        <xdr:cNvPr id="381" name="直線コネクタ 380"/>
        <xdr:cNvCxnSpPr/>
      </xdr:nvCxnSpPr>
      <xdr:spPr>
        <a:xfrm flipV="1">
          <a:off x="1320800" y="134315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26670</xdr:rowOff>
    </xdr:from>
    <xdr:to>
      <xdr:col>11</xdr:col>
      <xdr:colOff>60325</xdr:colOff>
      <xdr:row>77</xdr:row>
      <xdr:rowOff>128270</xdr:rowOff>
    </xdr:to>
    <xdr:sp macro="" textlink="">
      <xdr:nvSpPr>
        <xdr:cNvPr id="382" name="フローチャート: 判断 381"/>
        <xdr:cNvSpPr/>
      </xdr:nvSpPr>
      <xdr:spPr>
        <a:xfrm>
          <a:off x="2159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138447</xdr:rowOff>
    </xdr:from>
    <xdr:ext cx="762000" cy="259045"/>
    <xdr:sp macro="" textlink="">
      <xdr:nvSpPr>
        <xdr:cNvPr id="383" name="テキスト ボックス 382"/>
        <xdr:cNvSpPr txBox="1"/>
      </xdr:nvSpPr>
      <xdr:spPr>
        <a:xfrm>
          <a:off x="1828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26670</xdr:rowOff>
    </xdr:from>
    <xdr:to>
      <xdr:col>6</xdr:col>
      <xdr:colOff>171450</xdr:colOff>
      <xdr:row>77</xdr:row>
      <xdr:rowOff>128270</xdr:rowOff>
    </xdr:to>
    <xdr:sp macro="" textlink="">
      <xdr:nvSpPr>
        <xdr:cNvPr id="384" name="フローチャート: 判断 383"/>
        <xdr:cNvSpPr/>
      </xdr:nvSpPr>
      <xdr:spPr>
        <a:xfrm>
          <a:off x="1270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138447</xdr:rowOff>
    </xdr:from>
    <xdr:ext cx="762000" cy="259045"/>
    <xdr:sp macro="" textlink="">
      <xdr:nvSpPr>
        <xdr:cNvPr id="385" name="テキスト ボックス 384"/>
        <xdr:cNvSpPr txBox="1"/>
      </xdr:nvSpPr>
      <xdr:spPr>
        <a:xfrm>
          <a:off x="939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121920</xdr:rowOff>
    </xdr:from>
    <xdr:to>
      <xdr:col>24</xdr:col>
      <xdr:colOff>76200</xdr:colOff>
      <xdr:row>77</xdr:row>
      <xdr:rowOff>52070</xdr:rowOff>
    </xdr:to>
    <xdr:sp macro="" textlink="">
      <xdr:nvSpPr>
        <xdr:cNvPr id="391" name="楕円 390"/>
        <xdr:cNvSpPr/>
      </xdr:nvSpPr>
      <xdr:spPr>
        <a:xfrm>
          <a:off x="47752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93997</xdr:rowOff>
    </xdr:from>
    <xdr:ext cx="762000" cy="259045"/>
    <xdr:sp macro="" textlink="">
      <xdr:nvSpPr>
        <xdr:cNvPr id="392" name="公債費該当値テキスト"/>
        <xdr:cNvSpPr txBox="1"/>
      </xdr:nvSpPr>
      <xdr:spPr>
        <a:xfrm>
          <a:off x="49149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167639</xdr:rowOff>
    </xdr:from>
    <xdr:to>
      <xdr:col>20</xdr:col>
      <xdr:colOff>38100</xdr:colOff>
      <xdr:row>77</xdr:row>
      <xdr:rowOff>97789</xdr:rowOff>
    </xdr:to>
    <xdr:sp macro="" textlink="">
      <xdr:nvSpPr>
        <xdr:cNvPr id="393" name="楕円 392"/>
        <xdr:cNvSpPr/>
      </xdr:nvSpPr>
      <xdr:spPr>
        <a:xfrm>
          <a:off x="3937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82566</xdr:rowOff>
    </xdr:from>
    <xdr:ext cx="736600" cy="259045"/>
    <xdr:sp macro="" textlink="">
      <xdr:nvSpPr>
        <xdr:cNvPr id="394" name="テキスト ボックス 393"/>
        <xdr:cNvSpPr txBox="1"/>
      </xdr:nvSpPr>
      <xdr:spPr>
        <a:xfrm>
          <a:off x="3606800" y="13284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160020</xdr:rowOff>
    </xdr:from>
    <xdr:to>
      <xdr:col>15</xdr:col>
      <xdr:colOff>149225</xdr:colOff>
      <xdr:row>77</xdr:row>
      <xdr:rowOff>90170</xdr:rowOff>
    </xdr:to>
    <xdr:sp macro="" textlink="">
      <xdr:nvSpPr>
        <xdr:cNvPr id="395" name="楕円 394"/>
        <xdr:cNvSpPr/>
      </xdr:nvSpPr>
      <xdr:spPr>
        <a:xfrm>
          <a:off x="3048000" y="131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74947</xdr:rowOff>
    </xdr:from>
    <xdr:ext cx="762000" cy="259045"/>
    <xdr:sp macro="" textlink="">
      <xdr:nvSpPr>
        <xdr:cNvPr id="396" name="テキスト ボックス 395"/>
        <xdr:cNvSpPr txBox="1"/>
      </xdr:nvSpPr>
      <xdr:spPr>
        <a:xfrm>
          <a:off x="2717800" y="1327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7620</xdr:rowOff>
    </xdr:from>
    <xdr:to>
      <xdr:col>11</xdr:col>
      <xdr:colOff>60325</xdr:colOff>
      <xdr:row>78</xdr:row>
      <xdr:rowOff>109220</xdr:rowOff>
    </xdr:to>
    <xdr:sp macro="" textlink="">
      <xdr:nvSpPr>
        <xdr:cNvPr id="397" name="楕円 396"/>
        <xdr:cNvSpPr/>
      </xdr:nvSpPr>
      <xdr:spPr>
        <a:xfrm>
          <a:off x="2159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93997</xdr:rowOff>
    </xdr:from>
    <xdr:ext cx="762000" cy="259045"/>
    <xdr:sp macro="" textlink="">
      <xdr:nvSpPr>
        <xdr:cNvPr id="398" name="テキスト ボックス 397"/>
        <xdr:cNvSpPr txBox="1"/>
      </xdr:nvSpPr>
      <xdr:spPr>
        <a:xfrm>
          <a:off x="1828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38100</xdr:rowOff>
    </xdr:from>
    <xdr:to>
      <xdr:col>6</xdr:col>
      <xdr:colOff>171450</xdr:colOff>
      <xdr:row>78</xdr:row>
      <xdr:rowOff>139700</xdr:rowOff>
    </xdr:to>
    <xdr:sp macro="" textlink="">
      <xdr:nvSpPr>
        <xdr:cNvPr id="399" name="楕円 398"/>
        <xdr:cNvSpPr/>
      </xdr:nvSpPr>
      <xdr:spPr>
        <a:xfrm>
          <a:off x="1270000" y="134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124477</xdr:rowOff>
    </xdr:from>
    <xdr:ext cx="762000" cy="259045"/>
    <xdr:sp macro="" textlink="">
      <xdr:nvSpPr>
        <xdr:cNvPr id="400" name="テキスト ボックス 399"/>
        <xdr:cNvSpPr txBox="1"/>
      </xdr:nvSpPr>
      <xdr:spPr>
        <a:xfrm>
          <a:off x="939800" y="1349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ポイント増加している。</a:t>
          </a:r>
        </a:p>
        <a:p>
          <a:r>
            <a:rPr kumimoji="1" lang="ja-JP" altLang="en-US" sz="1300">
              <a:latin typeface="ＭＳ Ｐゴシック" panose="020B0600070205080204" pitchFamily="50" charset="-128"/>
              <a:ea typeface="ＭＳ Ｐゴシック" panose="020B0600070205080204" pitchFamily="50" charset="-128"/>
            </a:rPr>
            <a:t>　増加した主な要因は、分母となる市税や普通交付税が増加したものの、分子となる補助費等や人件費がさらに増加したためである。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a:t>
          </a:r>
          <a:r>
            <a:rPr kumimoji="1" lang="en-US" altLang="ja-JP" sz="1300">
              <a:latin typeface="ＭＳ Ｐゴシック" panose="020B0600070205080204" pitchFamily="50" charset="-128"/>
              <a:ea typeface="ＭＳ Ｐゴシック" panose="020B0600070205080204" pitchFamily="50" charset="-128"/>
            </a:rPr>
            <a:t>DX</a:t>
          </a:r>
          <a:r>
            <a:rPr kumimoji="1" lang="ja-JP" altLang="en-US" sz="1300">
              <a:latin typeface="ＭＳ Ｐゴシック" panose="020B0600070205080204" pitchFamily="50" charset="-128"/>
              <a:ea typeface="ＭＳ Ｐゴシック" panose="020B0600070205080204" pitchFamily="50" charset="-128"/>
            </a:rPr>
            <a:t>化による業務効率化、窓口業務の民間委託化、公共施設の統廃合等による経費削減及び市税の収納率向上、企業誘致による税収確保等による自主財源確保が課題である。</a:t>
          </a:r>
        </a:p>
      </xdr:txBody>
    </xdr:sp>
    <xdr:clientData/>
  </xdr:twoCellAnchor>
  <xdr:oneCellAnchor>
    <xdr:from>
      <xdr:col>62</xdr:col>
      <xdr:colOff>6350</xdr:colOff>
      <xdr:row>69</xdr:row>
      <xdr:rowOff>107950</xdr:rowOff>
    </xdr:from>
    <xdr:ext cx="298543" cy="225703"/>
    <xdr:sp macro="" textlink="">
      <xdr:nvSpPr>
        <xdr:cNvPr id="412" name="テキスト ボックス 411"/>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5" name="直線コネクタ 414"/>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6" name="テキスト ボックス 415"/>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8" name="テキスト ボックス 417"/>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9" name="直線コネクタ 418"/>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0" name="テキスト ボックス 419"/>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98425</xdr:rowOff>
    </xdr:from>
    <xdr:to>
      <xdr:col>82</xdr:col>
      <xdr:colOff>107950</xdr:colOff>
      <xdr:row>80</xdr:row>
      <xdr:rowOff>149861</xdr:rowOff>
    </xdr:to>
    <xdr:cxnSp macro="">
      <xdr:nvCxnSpPr>
        <xdr:cNvPr id="424" name="直線コネクタ 423"/>
        <xdr:cNvCxnSpPr/>
      </xdr:nvCxnSpPr>
      <xdr:spPr>
        <a:xfrm flipV="1">
          <a:off x="16510000" y="12614275"/>
          <a:ext cx="0" cy="1251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121938</xdr:rowOff>
    </xdr:from>
    <xdr:ext cx="762000" cy="259045"/>
    <xdr:sp macro="" textlink="">
      <xdr:nvSpPr>
        <xdr:cNvPr id="425" name="公債費以外最小値テキスト"/>
        <xdr:cNvSpPr txBox="1"/>
      </xdr:nvSpPr>
      <xdr:spPr>
        <a:xfrm>
          <a:off x="16598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149861</xdr:rowOff>
    </xdr:from>
    <xdr:to>
      <xdr:col>82</xdr:col>
      <xdr:colOff>196850</xdr:colOff>
      <xdr:row>80</xdr:row>
      <xdr:rowOff>149861</xdr:rowOff>
    </xdr:to>
    <xdr:cxnSp macro="">
      <xdr:nvCxnSpPr>
        <xdr:cNvPr id="426" name="直線コネクタ 425"/>
        <xdr:cNvCxnSpPr/>
      </xdr:nvCxnSpPr>
      <xdr:spPr>
        <a:xfrm>
          <a:off x="16421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13352</xdr:rowOff>
    </xdr:from>
    <xdr:ext cx="762000" cy="259045"/>
    <xdr:sp macro="" textlink="">
      <xdr:nvSpPr>
        <xdr:cNvPr id="427" name="公債費以外最大値テキスト"/>
        <xdr:cNvSpPr txBox="1"/>
      </xdr:nvSpPr>
      <xdr:spPr>
        <a:xfrm>
          <a:off x="16598900" y="12357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98425</xdr:rowOff>
    </xdr:from>
    <xdr:to>
      <xdr:col>82</xdr:col>
      <xdr:colOff>196850</xdr:colOff>
      <xdr:row>73</xdr:row>
      <xdr:rowOff>98425</xdr:rowOff>
    </xdr:to>
    <xdr:cxnSp macro="">
      <xdr:nvCxnSpPr>
        <xdr:cNvPr id="428" name="直線コネクタ 427"/>
        <xdr:cNvCxnSpPr/>
      </xdr:nvCxnSpPr>
      <xdr:spPr>
        <a:xfrm>
          <a:off x="16421100" y="12614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52705</xdr:rowOff>
    </xdr:from>
    <xdr:to>
      <xdr:col>82</xdr:col>
      <xdr:colOff>107950</xdr:colOff>
      <xdr:row>75</xdr:row>
      <xdr:rowOff>115570</xdr:rowOff>
    </xdr:to>
    <xdr:cxnSp macro="">
      <xdr:nvCxnSpPr>
        <xdr:cNvPr id="429" name="直線コネクタ 428"/>
        <xdr:cNvCxnSpPr/>
      </xdr:nvCxnSpPr>
      <xdr:spPr>
        <a:xfrm>
          <a:off x="15671800" y="12911455"/>
          <a:ext cx="8382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139716</xdr:rowOff>
    </xdr:from>
    <xdr:ext cx="762000" cy="259045"/>
    <xdr:sp macro="" textlink="">
      <xdr:nvSpPr>
        <xdr:cNvPr id="430" name="公債費以外平均値テキスト"/>
        <xdr:cNvSpPr txBox="1"/>
      </xdr:nvSpPr>
      <xdr:spPr>
        <a:xfrm>
          <a:off x="16598900" y="13169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31" name="フローチャート: 判断 430"/>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12700</xdr:rowOff>
    </xdr:from>
    <xdr:to>
      <xdr:col>78</xdr:col>
      <xdr:colOff>69850</xdr:colOff>
      <xdr:row>75</xdr:row>
      <xdr:rowOff>52705</xdr:rowOff>
    </xdr:to>
    <xdr:cxnSp macro="">
      <xdr:nvCxnSpPr>
        <xdr:cNvPr id="432" name="直線コネクタ 431"/>
        <xdr:cNvCxnSpPr/>
      </xdr:nvCxnSpPr>
      <xdr:spPr>
        <a:xfrm>
          <a:off x="14782800" y="12528550"/>
          <a:ext cx="889000" cy="382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64770</xdr:rowOff>
    </xdr:from>
    <xdr:to>
      <xdr:col>78</xdr:col>
      <xdr:colOff>120650</xdr:colOff>
      <xdr:row>76</xdr:row>
      <xdr:rowOff>166370</xdr:rowOff>
    </xdr:to>
    <xdr:sp macro="" textlink="">
      <xdr:nvSpPr>
        <xdr:cNvPr id="433" name="フローチャート: 判断 432"/>
        <xdr:cNvSpPr/>
      </xdr:nvSpPr>
      <xdr:spPr>
        <a:xfrm>
          <a:off x="15621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151147</xdr:rowOff>
    </xdr:from>
    <xdr:ext cx="736600" cy="259045"/>
    <xdr:sp macro="" textlink="">
      <xdr:nvSpPr>
        <xdr:cNvPr id="434" name="テキスト ボックス 433"/>
        <xdr:cNvSpPr txBox="1"/>
      </xdr:nvSpPr>
      <xdr:spPr>
        <a:xfrm>
          <a:off x="15290800" y="13181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12700</xdr:rowOff>
    </xdr:from>
    <xdr:to>
      <xdr:col>73</xdr:col>
      <xdr:colOff>180975</xdr:colOff>
      <xdr:row>75</xdr:row>
      <xdr:rowOff>1270</xdr:rowOff>
    </xdr:to>
    <xdr:cxnSp macro="">
      <xdr:nvCxnSpPr>
        <xdr:cNvPr id="435" name="直線コネクタ 434"/>
        <xdr:cNvCxnSpPr/>
      </xdr:nvCxnSpPr>
      <xdr:spPr>
        <a:xfrm flipV="1">
          <a:off x="13893800" y="12528550"/>
          <a:ext cx="889000" cy="331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53340</xdr:rowOff>
    </xdr:from>
    <xdr:to>
      <xdr:col>74</xdr:col>
      <xdr:colOff>31750</xdr:colOff>
      <xdr:row>75</xdr:row>
      <xdr:rowOff>154939</xdr:rowOff>
    </xdr:to>
    <xdr:sp macro="" textlink="">
      <xdr:nvSpPr>
        <xdr:cNvPr id="436" name="フローチャート: 判断 435"/>
        <xdr:cNvSpPr/>
      </xdr:nvSpPr>
      <xdr:spPr>
        <a:xfrm>
          <a:off x="14732000" y="129120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139716</xdr:rowOff>
    </xdr:from>
    <xdr:ext cx="762000" cy="259045"/>
    <xdr:sp macro="" textlink="">
      <xdr:nvSpPr>
        <xdr:cNvPr id="437" name="テキスト ボックス 436"/>
        <xdr:cNvSpPr txBox="1"/>
      </xdr:nvSpPr>
      <xdr:spPr>
        <a:xfrm>
          <a:off x="14401800" y="12998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58420</xdr:rowOff>
    </xdr:from>
    <xdr:to>
      <xdr:col>69</xdr:col>
      <xdr:colOff>92075</xdr:colOff>
      <xdr:row>75</xdr:row>
      <xdr:rowOff>1270</xdr:rowOff>
    </xdr:to>
    <xdr:cxnSp macro="">
      <xdr:nvCxnSpPr>
        <xdr:cNvPr id="438" name="直線コネクタ 437"/>
        <xdr:cNvCxnSpPr/>
      </xdr:nvCxnSpPr>
      <xdr:spPr>
        <a:xfrm>
          <a:off x="13004800" y="1274572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99061</xdr:rowOff>
    </xdr:from>
    <xdr:to>
      <xdr:col>69</xdr:col>
      <xdr:colOff>142875</xdr:colOff>
      <xdr:row>77</xdr:row>
      <xdr:rowOff>29211</xdr:rowOff>
    </xdr:to>
    <xdr:sp macro="" textlink="">
      <xdr:nvSpPr>
        <xdr:cNvPr id="439" name="フローチャート: 判断 438"/>
        <xdr:cNvSpPr/>
      </xdr:nvSpPr>
      <xdr:spPr>
        <a:xfrm>
          <a:off x="13843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13988</xdr:rowOff>
    </xdr:from>
    <xdr:ext cx="762000" cy="259045"/>
    <xdr:sp macro="" textlink="">
      <xdr:nvSpPr>
        <xdr:cNvPr id="440" name="テキスト ボックス 439"/>
        <xdr:cNvSpPr txBox="1"/>
      </xdr:nvSpPr>
      <xdr:spPr>
        <a:xfrm>
          <a:off x="13512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121920</xdr:rowOff>
    </xdr:from>
    <xdr:to>
      <xdr:col>65</xdr:col>
      <xdr:colOff>53975</xdr:colOff>
      <xdr:row>77</xdr:row>
      <xdr:rowOff>52070</xdr:rowOff>
    </xdr:to>
    <xdr:sp macro="" textlink="">
      <xdr:nvSpPr>
        <xdr:cNvPr id="441" name="フローチャート: 判断 440"/>
        <xdr:cNvSpPr/>
      </xdr:nvSpPr>
      <xdr:spPr>
        <a:xfrm>
          <a:off x="12954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36847</xdr:rowOff>
    </xdr:from>
    <xdr:ext cx="762000" cy="259045"/>
    <xdr:sp macro="" textlink="">
      <xdr:nvSpPr>
        <xdr:cNvPr id="442" name="テキスト ボックス 441"/>
        <xdr:cNvSpPr txBox="1"/>
      </xdr:nvSpPr>
      <xdr:spPr>
        <a:xfrm>
          <a:off x="12623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64770</xdr:rowOff>
    </xdr:from>
    <xdr:to>
      <xdr:col>82</xdr:col>
      <xdr:colOff>158750</xdr:colOff>
      <xdr:row>75</xdr:row>
      <xdr:rowOff>166370</xdr:rowOff>
    </xdr:to>
    <xdr:sp macro="" textlink="">
      <xdr:nvSpPr>
        <xdr:cNvPr id="448" name="楕円 447"/>
        <xdr:cNvSpPr/>
      </xdr:nvSpPr>
      <xdr:spPr>
        <a:xfrm>
          <a:off x="164592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81297</xdr:rowOff>
    </xdr:from>
    <xdr:ext cx="762000" cy="259045"/>
    <xdr:sp macro="" textlink="">
      <xdr:nvSpPr>
        <xdr:cNvPr id="449" name="公債費以外該当値テキスト"/>
        <xdr:cNvSpPr txBox="1"/>
      </xdr:nvSpPr>
      <xdr:spPr>
        <a:xfrm>
          <a:off x="16598900" y="1276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1905</xdr:rowOff>
    </xdr:from>
    <xdr:to>
      <xdr:col>78</xdr:col>
      <xdr:colOff>120650</xdr:colOff>
      <xdr:row>75</xdr:row>
      <xdr:rowOff>103505</xdr:rowOff>
    </xdr:to>
    <xdr:sp macro="" textlink="">
      <xdr:nvSpPr>
        <xdr:cNvPr id="450" name="楕円 449"/>
        <xdr:cNvSpPr/>
      </xdr:nvSpPr>
      <xdr:spPr>
        <a:xfrm>
          <a:off x="15621000" y="12860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113682</xdr:rowOff>
    </xdr:from>
    <xdr:ext cx="736600" cy="259045"/>
    <xdr:sp macro="" textlink="">
      <xdr:nvSpPr>
        <xdr:cNvPr id="451" name="テキスト ボックス 450"/>
        <xdr:cNvSpPr txBox="1"/>
      </xdr:nvSpPr>
      <xdr:spPr>
        <a:xfrm>
          <a:off x="15290800" y="126295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72</xdr:row>
      <xdr:rowOff>133350</xdr:rowOff>
    </xdr:from>
    <xdr:to>
      <xdr:col>74</xdr:col>
      <xdr:colOff>31750</xdr:colOff>
      <xdr:row>73</xdr:row>
      <xdr:rowOff>63500</xdr:rowOff>
    </xdr:to>
    <xdr:sp macro="" textlink="">
      <xdr:nvSpPr>
        <xdr:cNvPr id="452" name="楕円 451"/>
        <xdr:cNvSpPr/>
      </xdr:nvSpPr>
      <xdr:spPr>
        <a:xfrm>
          <a:off x="14732000" y="12477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71</xdr:row>
      <xdr:rowOff>73677</xdr:rowOff>
    </xdr:from>
    <xdr:ext cx="762000" cy="259045"/>
    <xdr:sp macro="" textlink="">
      <xdr:nvSpPr>
        <xdr:cNvPr id="453" name="テキスト ボックス 452"/>
        <xdr:cNvSpPr txBox="1"/>
      </xdr:nvSpPr>
      <xdr:spPr>
        <a:xfrm>
          <a:off x="14401800" y="1224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121920</xdr:rowOff>
    </xdr:from>
    <xdr:to>
      <xdr:col>69</xdr:col>
      <xdr:colOff>142875</xdr:colOff>
      <xdr:row>75</xdr:row>
      <xdr:rowOff>52070</xdr:rowOff>
    </xdr:to>
    <xdr:sp macro="" textlink="">
      <xdr:nvSpPr>
        <xdr:cNvPr id="454" name="楕円 453"/>
        <xdr:cNvSpPr/>
      </xdr:nvSpPr>
      <xdr:spPr>
        <a:xfrm>
          <a:off x="138430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62247</xdr:rowOff>
    </xdr:from>
    <xdr:ext cx="762000" cy="259045"/>
    <xdr:sp macro="" textlink="">
      <xdr:nvSpPr>
        <xdr:cNvPr id="455" name="テキスト ボックス 454"/>
        <xdr:cNvSpPr txBox="1"/>
      </xdr:nvSpPr>
      <xdr:spPr>
        <a:xfrm>
          <a:off x="13512800" y="1257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7620</xdr:rowOff>
    </xdr:from>
    <xdr:to>
      <xdr:col>65</xdr:col>
      <xdr:colOff>53975</xdr:colOff>
      <xdr:row>74</xdr:row>
      <xdr:rowOff>109220</xdr:rowOff>
    </xdr:to>
    <xdr:sp macro="" textlink="">
      <xdr:nvSpPr>
        <xdr:cNvPr id="456" name="楕円 455"/>
        <xdr:cNvSpPr/>
      </xdr:nvSpPr>
      <xdr:spPr>
        <a:xfrm>
          <a:off x="12954000" y="1269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119397</xdr:rowOff>
    </xdr:from>
    <xdr:ext cx="762000" cy="259045"/>
    <xdr:sp macro="" textlink="">
      <xdr:nvSpPr>
        <xdr:cNvPr id="457" name="テキスト ボックス 456"/>
        <xdr:cNvSpPr txBox="1"/>
      </xdr:nvSpPr>
      <xdr:spPr>
        <a:xfrm>
          <a:off x="12623800" y="1246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山梨県甲斐市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15837</xdr:rowOff>
    </xdr:from>
    <xdr:to>
      <xdr:col>29</xdr:col>
      <xdr:colOff>127000</xdr:colOff>
      <xdr:row>18</xdr:row>
      <xdr:rowOff>138747</xdr:rowOff>
    </xdr:to>
    <xdr:cxnSp macro="">
      <xdr:nvCxnSpPr>
        <xdr:cNvPr id="45" name="直線コネクタ 44"/>
        <xdr:cNvCxnSpPr/>
      </xdr:nvCxnSpPr>
      <xdr:spPr bwMode="auto">
        <a:xfrm flipV="1">
          <a:off x="5651500" y="1949412"/>
          <a:ext cx="0" cy="132306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110824</xdr:rowOff>
    </xdr:from>
    <xdr:ext cx="762000" cy="259045"/>
    <xdr:sp macro="" textlink="">
      <xdr:nvSpPr>
        <xdr:cNvPr id="46" name="人口1人当たり決算額の推移最小値テキスト130"/>
        <xdr:cNvSpPr txBox="1"/>
      </xdr:nvSpPr>
      <xdr:spPr>
        <a:xfrm>
          <a:off x="5740400" y="324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138747</xdr:rowOff>
    </xdr:from>
    <xdr:to>
      <xdr:col>30</xdr:col>
      <xdr:colOff>25400</xdr:colOff>
      <xdr:row>18</xdr:row>
      <xdr:rowOff>138747</xdr:rowOff>
    </xdr:to>
    <xdr:cxnSp macro="">
      <xdr:nvCxnSpPr>
        <xdr:cNvPr id="47" name="直線コネクタ 46"/>
        <xdr:cNvCxnSpPr/>
      </xdr:nvCxnSpPr>
      <xdr:spPr bwMode="auto">
        <a:xfrm>
          <a:off x="5562600" y="32724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102214</xdr:rowOff>
    </xdr:from>
    <xdr:ext cx="762000" cy="259045"/>
    <xdr:sp macro="" textlink="">
      <xdr:nvSpPr>
        <xdr:cNvPr id="48" name="人口1人当たり決算額の推移最大値テキスト130"/>
        <xdr:cNvSpPr txBox="1"/>
      </xdr:nvSpPr>
      <xdr:spPr>
        <a:xfrm>
          <a:off x="5740400" y="1692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15837</xdr:rowOff>
    </xdr:from>
    <xdr:to>
      <xdr:col>30</xdr:col>
      <xdr:colOff>25400</xdr:colOff>
      <xdr:row>11</xdr:row>
      <xdr:rowOff>15837</xdr:rowOff>
    </xdr:to>
    <xdr:cxnSp macro="">
      <xdr:nvCxnSpPr>
        <xdr:cNvPr id="49" name="直線コネクタ 48"/>
        <xdr:cNvCxnSpPr/>
      </xdr:nvCxnSpPr>
      <xdr:spPr bwMode="auto">
        <a:xfrm>
          <a:off x="5562600" y="19494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60046</xdr:rowOff>
    </xdr:from>
    <xdr:to>
      <xdr:col>29</xdr:col>
      <xdr:colOff>127000</xdr:colOff>
      <xdr:row>17</xdr:row>
      <xdr:rowOff>93256</xdr:rowOff>
    </xdr:to>
    <xdr:cxnSp macro="">
      <xdr:nvCxnSpPr>
        <xdr:cNvPr id="50" name="直線コネクタ 49"/>
        <xdr:cNvCxnSpPr/>
      </xdr:nvCxnSpPr>
      <xdr:spPr bwMode="auto">
        <a:xfrm flipV="1">
          <a:off x="5003800" y="3022321"/>
          <a:ext cx="647700" cy="332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157535</xdr:rowOff>
    </xdr:from>
    <xdr:ext cx="762000" cy="259045"/>
    <xdr:sp macro="" textlink="">
      <xdr:nvSpPr>
        <xdr:cNvPr id="51" name="人口1人当たり決算額の推移平均値テキスト130"/>
        <xdr:cNvSpPr txBox="1"/>
      </xdr:nvSpPr>
      <xdr:spPr>
        <a:xfrm>
          <a:off x="5740400" y="27769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141008</xdr:rowOff>
    </xdr:from>
    <xdr:to>
      <xdr:col>29</xdr:col>
      <xdr:colOff>177800</xdr:colOff>
      <xdr:row>17</xdr:row>
      <xdr:rowOff>71158</xdr:rowOff>
    </xdr:to>
    <xdr:sp macro="" textlink="">
      <xdr:nvSpPr>
        <xdr:cNvPr id="52" name="フローチャート: 判断 51"/>
        <xdr:cNvSpPr/>
      </xdr:nvSpPr>
      <xdr:spPr bwMode="auto">
        <a:xfrm>
          <a:off x="5600700" y="2931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93256</xdr:rowOff>
    </xdr:from>
    <xdr:to>
      <xdr:col>26</xdr:col>
      <xdr:colOff>50800</xdr:colOff>
      <xdr:row>17</xdr:row>
      <xdr:rowOff>103581</xdr:rowOff>
    </xdr:to>
    <xdr:cxnSp macro="">
      <xdr:nvCxnSpPr>
        <xdr:cNvPr id="53" name="直線コネクタ 52"/>
        <xdr:cNvCxnSpPr/>
      </xdr:nvCxnSpPr>
      <xdr:spPr bwMode="auto">
        <a:xfrm flipV="1">
          <a:off x="4305300" y="3055531"/>
          <a:ext cx="698500" cy="103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170942</xdr:rowOff>
    </xdr:from>
    <xdr:to>
      <xdr:col>26</xdr:col>
      <xdr:colOff>101600</xdr:colOff>
      <xdr:row>17</xdr:row>
      <xdr:rowOff>101092</xdr:rowOff>
    </xdr:to>
    <xdr:sp macro="" textlink="">
      <xdr:nvSpPr>
        <xdr:cNvPr id="54" name="フローチャート: 判断 53"/>
        <xdr:cNvSpPr/>
      </xdr:nvSpPr>
      <xdr:spPr bwMode="auto">
        <a:xfrm>
          <a:off x="4953000" y="2961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111269</xdr:rowOff>
    </xdr:from>
    <xdr:ext cx="736600" cy="259045"/>
    <xdr:sp macro="" textlink="">
      <xdr:nvSpPr>
        <xdr:cNvPr id="55" name="テキスト ボックス 54"/>
        <xdr:cNvSpPr txBox="1"/>
      </xdr:nvSpPr>
      <xdr:spPr>
        <a:xfrm>
          <a:off x="4622800" y="2730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103581</xdr:rowOff>
    </xdr:from>
    <xdr:to>
      <xdr:col>22</xdr:col>
      <xdr:colOff>114300</xdr:colOff>
      <xdr:row>17</xdr:row>
      <xdr:rowOff>123025</xdr:rowOff>
    </xdr:to>
    <xdr:cxnSp macro="">
      <xdr:nvCxnSpPr>
        <xdr:cNvPr id="56" name="直線コネクタ 55"/>
        <xdr:cNvCxnSpPr/>
      </xdr:nvCxnSpPr>
      <xdr:spPr bwMode="auto">
        <a:xfrm flipV="1">
          <a:off x="3606800" y="3065856"/>
          <a:ext cx="698500" cy="194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1714</xdr:rowOff>
    </xdr:from>
    <xdr:to>
      <xdr:col>22</xdr:col>
      <xdr:colOff>165100</xdr:colOff>
      <xdr:row>17</xdr:row>
      <xdr:rowOff>103314</xdr:rowOff>
    </xdr:to>
    <xdr:sp macro="" textlink="">
      <xdr:nvSpPr>
        <xdr:cNvPr id="57" name="フローチャート: 判断 56"/>
        <xdr:cNvSpPr/>
      </xdr:nvSpPr>
      <xdr:spPr bwMode="auto">
        <a:xfrm>
          <a:off x="4254500" y="29639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113491</xdr:rowOff>
    </xdr:from>
    <xdr:ext cx="762000" cy="259045"/>
    <xdr:sp macro="" textlink="">
      <xdr:nvSpPr>
        <xdr:cNvPr id="58" name="テキスト ボックス 57"/>
        <xdr:cNvSpPr txBox="1"/>
      </xdr:nvSpPr>
      <xdr:spPr>
        <a:xfrm>
          <a:off x="3924300" y="2732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123025</xdr:rowOff>
    </xdr:from>
    <xdr:to>
      <xdr:col>18</xdr:col>
      <xdr:colOff>177800</xdr:colOff>
      <xdr:row>17</xdr:row>
      <xdr:rowOff>136335</xdr:rowOff>
    </xdr:to>
    <xdr:cxnSp macro="">
      <xdr:nvCxnSpPr>
        <xdr:cNvPr id="59" name="直線コネクタ 58"/>
        <xdr:cNvCxnSpPr/>
      </xdr:nvCxnSpPr>
      <xdr:spPr bwMode="auto">
        <a:xfrm flipV="1">
          <a:off x="2908300" y="3085300"/>
          <a:ext cx="698500" cy="133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20345</xdr:rowOff>
    </xdr:from>
    <xdr:to>
      <xdr:col>19</xdr:col>
      <xdr:colOff>38100</xdr:colOff>
      <xdr:row>17</xdr:row>
      <xdr:rowOff>121945</xdr:rowOff>
    </xdr:to>
    <xdr:sp macro="" textlink="">
      <xdr:nvSpPr>
        <xdr:cNvPr id="60" name="フローチャート: 判断 59"/>
        <xdr:cNvSpPr/>
      </xdr:nvSpPr>
      <xdr:spPr bwMode="auto">
        <a:xfrm>
          <a:off x="3556000" y="2982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132122</xdr:rowOff>
    </xdr:from>
    <xdr:ext cx="762000" cy="259045"/>
    <xdr:sp macro="" textlink="">
      <xdr:nvSpPr>
        <xdr:cNvPr id="61" name="テキスト ボックス 60"/>
        <xdr:cNvSpPr txBox="1"/>
      </xdr:nvSpPr>
      <xdr:spPr>
        <a:xfrm>
          <a:off x="3225800" y="275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42647</xdr:rowOff>
    </xdr:from>
    <xdr:to>
      <xdr:col>15</xdr:col>
      <xdr:colOff>101600</xdr:colOff>
      <xdr:row>17</xdr:row>
      <xdr:rowOff>144247</xdr:rowOff>
    </xdr:to>
    <xdr:sp macro="" textlink="">
      <xdr:nvSpPr>
        <xdr:cNvPr id="62" name="フローチャート: 判断 61"/>
        <xdr:cNvSpPr/>
      </xdr:nvSpPr>
      <xdr:spPr bwMode="auto">
        <a:xfrm>
          <a:off x="2857500" y="30049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154424</xdr:rowOff>
    </xdr:from>
    <xdr:ext cx="762000" cy="259045"/>
    <xdr:sp macro="" textlink="">
      <xdr:nvSpPr>
        <xdr:cNvPr id="63" name="テキスト ボックス 62"/>
        <xdr:cNvSpPr txBox="1"/>
      </xdr:nvSpPr>
      <xdr:spPr>
        <a:xfrm>
          <a:off x="2527300" y="2773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9246</xdr:rowOff>
    </xdr:from>
    <xdr:to>
      <xdr:col>29</xdr:col>
      <xdr:colOff>177800</xdr:colOff>
      <xdr:row>17</xdr:row>
      <xdr:rowOff>110846</xdr:rowOff>
    </xdr:to>
    <xdr:sp macro="" textlink="">
      <xdr:nvSpPr>
        <xdr:cNvPr id="69" name="楕円 68"/>
        <xdr:cNvSpPr/>
      </xdr:nvSpPr>
      <xdr:spPr bwMode="auto">
        <a:xfrm>
          <a:off x="5600700" y="29715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152773</xdr:rowOff>
    </xdr:from>
    <xdr:ext cx="762000" cy="259045"/>
    <xdr:sp macro="" textlink="">
      <xdr:nvSpPr>
        <xdr:cNvPr id="70" name="人口1人当たり決算額の推移該当値テキスト130"/>
        <xdr:cNvSpPr txBox="1"/>
      </xdr:nvSpPr>
      <xdr:spPr>
        <a:xfrm>
          <a:off x="5740400" y="2943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42456</xdr:rowOff>
    </xdr:from>
    <xdr:to>
      <xdr:col>26</xdr:col>
      <xdr:colOff>101600</xdr:colOff>
      <xdr:row>17</xdr:row>
      <xdr:rowOff>144056</xdr:rowOff>
    </xdr:to>
    <xdr:sp macro="" textlink="">
      <xdr:nvSpPr>
        <xdr:cNvPr id="71" name="楕円 70"/>
        <xdr:cNvSpPr/>
      </xdr:nvSpPr>
      <xdr:spPr bwMode="auto">
        <a:xfrm>
          <a:off x="4953000" y="30047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128833</xdr:rowOff>
    </xdr:from>
    <xdr:ext cx="736600" cy="259045"/>
    <xdr:sp macro="" textlink="">
      <xdr:nvSpPr>
        <xdr:cNvPr id="72" name="テキスト ボックス 71"/>
        <xdr:cNvSpPr txBox="1"/>
      </xdr:nvSpPr>
      <xdr:spPr>
        <a:xfrm>
          <a:off x="4622800" y="30911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52781</xdr:rowOff>
    </xdr:from>
    <xdr:to>
      <xdr:col>22</xdr:col>
      <xdr:colOff>165100</xdr:colOff>
      <xdr:row>17</xdr:row>
      <xdr:rowOff>154381</xdr:rowOff>
    </xdr:to>
    <xdr:sp macro="" textlink="">
      <xdr:nvSpPr>
        <xdr:cNvPr id="73" name="楕円 72"/>
        <xdr:cNvSpPr/>
      </xdr:nvSpPr>
      <xdr:spPr bwMode="auto">
        <a:xfrm>
          <a:off x="4254500" y="30150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139158</xdr:rowOff>
    </xdr:from>
    <xdr:ext cx="762000" cy="259045"/>
    <xdr:sp macro="" textlink="">
      <xdr:nvSpPr>
        <xdr:cNvPr id="74" name="テキスト ボックス 73"/>
        <xdr:cNvSpPr txBox="1"/>
      </xdr:nvSpPr>
      <xdr:spPr>
        <a:xfrm>
          <a:off x="3924300" y="3101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72225</xdr:rowOff>
    </xdr:from>
    <xdr:to>
      <xdr:col>19</xdr:col>
      <xdr:colOff>38100</xdr:colOff>
      <xdr:row>18</xdr:row>
      <xdr:rowOff>2375</xdr:rowOff>
    </xdr:to>
    <xdr:sp macro="" textlink="">
      <xdr:nvSpPr>
        <xdr:cNvPr id="75" name="楕円 74"/>
        <xdr:cNvSpPr/>
      </xdr:nvSpPr>
      <xdr:spPr bwMode="auto">
        <a:xfrm>
          <a:off x="3556000" y="3034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158602</xdr:rowOff>
    </xdr:from>
    <xdr:ext cx="762000" cy="259045"/>
    <xdr:sp macro="" textlink="">
      <xdr:nvSpPr>
        <xdr:cNvPr id="76" name="テキスト ボックス 75"/>
        <xdr:cNvSpPr txBox="1"/>
      </xdr:nvSpPr>
      <xdr:spPr>
        <a:xfrm>
          <a:off x="3225800" y="31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85535</xdr:rowOff>
    </xdr:from>
    <xdr:to>
      <xdr:col>15</xdr:col>
      <xdr:colOff>101600</xdr:colOff>
      <xdr:row>18</xdr:row>
      <xdr:rowOff>15685</xdr:rowOff>
    </xdr:to>
    <xdr:sp macro="" textlink="">
      <xdr:nvSpPr>
        <xdr:cNvPr id="77" name="楕円 76"/>
        <xdr:cNvSpPr/>
      </xdr:nvSpPr>
      <xdr:spPr bwMode="auto">
        <a:xfrm>
          <a:off x="2857500" y="30478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462</xdr:rowOff>
    </xdr:from>
    <xdr:ext cx="762000" cy="259045"/>
    <xdr:sp macro="" textlink="">
      <xdr:nvSpPr>
        <xdr:cNvPr id="78" name="テキスト ボックス 77"/>
        <xdr:cNvSpPr txBox="1"/>
      </xdr:nvSpPr>
      <xdr:spPr>
        <a:xfrm>
          <a:off x="2527300" y="3134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32</xdr:row>
      <xdr:rowOff>165078</xdr:rowOff>
    </xdr:from>
    <xdr:to>
      <xdr:col>29</xdr:col>
      <xdr:colOff>127000</xdr:colOff>
      <xdr:row>38</xdr:row>
      <xdr:rowOff>2282</xdr:rowOff>
    </xdr:to>
    <xdr:cxnSp macro="">
      <xdr:nvCxnSpPr>
        <xdr:cNvPr id="108" name="直線コネクタ 107"/>
        <xdr:cNvCxnSpPr/>
      </xdr:nvCxnSpPr>
      <xdr:spPr bwMode="auto">
        <a:xfrm flipV="1">
          <a:off x="5651500" y="5918178"/>
          <a:ext cx="0" cy="155170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317259</xdr:rowOff>
    </xdr:from>
    <xdr:ext cx="762000" cy="259045"/>
    <xdr:sp macro="" textlink="">
      <xdr:nvSpPr>
        <xdr:cNvPr id="109" name="人口1人当たり決算額の推移最小値テキスト445"/>
        <xdr:cNvSpPr txBox="1"/>
      </xdr:nvSpPr>
      <xdr:spPr>
        <a:xfrm>
          <a:off x="5740400" y="7441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2282</xdr:rowOff>
    </xdr:from>
    <xdr:to>
      <xdr:col>30</xdr:col>
      <xdr:colOff>25400</xdr:colOff>
      <xdr:row>38</xdr:row>
      <xdr:rowOff>2282</xdr:rowOff>
    </xdr:to>
    <xdr:cxnSp macro="">
      <xdr:nvCxnSpPr>
        <xdr:cNvPr id="110" name="直線コネクタ 109"/>
        <xdr:cNvCxnSpPr/>
      </xdr:nvCxnSpPr>
      <xdr:spPr bwMode="auto">
        <a:xfrm>
          <a:off x="5562600" y="74698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251455</xdr:rowOff>
    </xdr:from>
    <xdr:ext cx="762000" cy="259045"/>
    <xdr:sp macro="" textlink="">
      <xdr:nvSpPr>
        <xdr:cNvPr id="111" name="人口1人当たり決算額の推移最大値テキスト445"/>
        <xdr:cNvSpPr txBox="1"/>
      </xdr:nvSpPr>
      <xdr:spPr>
        <a:xfrm>
          <a:off x="5740400" y="5661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32</xdr:row>
      <xdr:rowOff>165078</xdr:rowOff>
    </xdr:from>
    <xdr:to>
      <xdr:col>30</xdr:col>
      <xdr:colOff>25400</xdr:colOff>
      <xdr:row>32</xdr:row>
      <xdr:rowOff>165078</xdr:rowOff>
    </xdr:to>
    <xdr:cxnSp macro="">
      <xdr:nvCxnSpPr>
        <xdr:cNvPr id="112" name="直線コネクタ 111"/>
        <xdr:cNvCxnSpPr/>
      </xdr:nvCxnSpPr>
      <xdr:spPr bwMode="auto">
        <a:xfrm>
          <a:off x="5562600" y="59181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320886</xdr:rowOff>
    </xdr:from>
    <xdr:to>
      <xdr:col>29</xdr:col>
      <xdr:colOff>127000</xdr:colOff>
      <xdr:row>35</xdr:row>
      <xdr:rowOff>338259</xdr:rowOff>
    </xdr:to>
    <xdr:cxnSp macro="">
      <xdr:nvCxnSpPr>
        <xdr:cNvPr id="113" name="直線コネクタ 112"/>
        <xdr:cNvCxnSpPr/>
      </xdr:nvCxnSpPr>
      <xdr:spPr bwMode="auto">
        <a:xfrm flipV="1">
          <a:off x="5003800" y="6931236"/>
          <a:ext cx="647700" cy="173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70553</xdr:rowOff>
    </xdr:from>
    <xdr:ext cx="762000" cy="259045"/>
    <xdr:sp macro="" textlink="">
      <xdr:nvSpPr>
        <xdr:cNvPr id="114" name="人口1人当たり決算額の推移平均値テキスト445"/>
        <xdr:cNvSpPr txBox="1"/>
      </xdr:nvSpPr>
      <xdr:spPr>
        <a:xfrm>
          <a:off x="5740400" y="66809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225476</xdr:rowOff>
    </xdr:from>
    <xdr:to>
      <xdr:col>29</xdr:col>
      <xdr:colOff>177800</xdr:colOff>
      <xdr:row>35</xdr:row>
      <xdr:rowOff>327076</xdr:rowOff>
    </xdr:to>
    <xdr:sp macro="" textlink="">
      <xdr:nvSpPr>
        <xdr:cNvPr id="115" name="フローチャート: 判断 114"/>
        <xdr:cNvSpPr/>
      </xdr:nvSpPr>
      <xdr:spPr bwMode="auto">
        <a:xfrm>
          <a:off x="5600700" y="683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338259</xdr:rowOff>
    </xdr:from>
    <xdr:to>
      <xdr:col>26</xdr:col>
      <xdr:colOff>50800</xdr:colOff>
      <xdr:row>36</xdr:row>
      <xdr:rowOff>3164</xdr:rowOff>
    </xdr:to>
    <xdr:cxnSp macro="">
      <xdr:nvCxnSpPr>
        <xdr:cNvPr id="116" name="直線コネクタ 115"/>
        <xdr:cNvCxnSpPr/>
      </xdr:nvCxnSpPr>
      <xdr:spPr bwMode="auto">
        <a:xfrm flipV="1">
          <a:off x="4305300" y="6948609"/>
          <a:ext cx="698500" cy="78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219859</xdr:rowOff>
    </xdr:from>
    <xdr:to>
      <xdr:col>26</xdr:col>
      <xdr:colOff>101600</xdr:colOff>
      <xdr:row>35</xdr:row>
      <xdr:rowOff>321459</xdr:rowOff>
    </xdr:to>
    <xdr:sp macro="" textlink="">
      <xdr:nvSpPr>
        <xdr:cNvPr id="117" name="フローチャート: 判断 116"/>
        <xdr:cNvSpPr/>
      </xdr:nvSpPr>
      <xdr:spPr bwMode="auto">
        <a:xfrm>
          <a:off x="49530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331636</xdr:rowOff>
    </xdr:from>
    <xdr:ext cx="736600" cy="259045"/>
    <xdr:sp macro="" textlink="">
      <xdr:nvSpPr>
        <xdr:cNvPr id="118" name="テキスト ボックス 117"/>
        <xdr:cNvSpPr txBox="1"/>
      </xdr:nvSpPr>
      <xdr:spPr>
        <a:xfrm>
          <a:off x="4622800" y="65990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327351</xdr:rowOff>
    </xdr:from>
    <xdr:to>
      <xdr:col>22</xdr:col>
      <xdr:colOff>114300</xdr:colOff>
      <xdr:row>36</xdr:row>
      <xdr:rowOff>3164</xdr:rowOff>
    </xdr:to>
    <xdr:cxnSp macro="">
      <xdr:nvCxnSpPr>
        <xdr:cNvPr id="119" name="直線コネクタ 118"/>
        <xdr:cNvCxnSpPr/>
      </xdr:nvCxnSpPr>
      <xdr:spPr bwMode="auto">
        <a:xfrm>
          <a:off x="3606800" y="6937701"/>
          <a:ext cx="698500" cy="187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234000</xdr:rowOff>
    </xdr:from>
    <xdr:to>
      <xdr:col>22</xdr:col>
      <xdr:colOff>165100</xdr:colOff>
      <xdr:row>35</xdr:row>
      <xdr:rowOff>335600</xdr:rowOff>
    </xdr:to>
    <xdr:sp macro="" textlink="">
      <xdr:nvSpPr>
        <xdr:cNvPr id="120" name="フローチャート: 判断 119"/>
        <xdr:cNvSpPr/>
      </xdr:nvSpPr>
      <xdr:spPr bwMode="auto">
        <a:xfrm>
          <a:off x="42545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2877</xdr:rowOff>
    </xdr:from>
    <xdr:ext cx="762000" cy="259045"/>
    <xdr:sp macro="" textlink="">
      <xdr:nvSpPr>
        <xdr:cNvPr id="121" name="テキスト ボックス 120"/>
        <xdr:cNvSpPr txBox="1"/>
      </xdr:nvSpPr>
      <xdr:spPr>
        <a:xfrm>
          <a:off x="3924300" y="661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232156</xdr:rowOff>
    </xdr:from>
    <xdr:to>
      <xdr:col>18</xdr:col>
      <xdr:colOff>177800</xdr:colOff>
      <xdr:row>35</xdr:row>
      <xdr:rowOff>327351</xdr:rowOff>
    </xdr:to>
    <xdr:cxnSp macro="">
      <xdr:nvCxnSpPr>
        <xdr:cNvPr id="122" name="直線コネクタ 121"/>
        <xdr:cNvCxnSpPr/>
      </xdr:nvCxnSpPr>
      <xdr:spPr bwMode="auto">
        <a:xfrm>
          <a:off x="2908300" y="6842506"/>
          <a:ext cx="698500" cy="951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238768</xdr:rowOff>
    </xdr:from>
    <xdr:to>
      <xdr:col>19</xdr:col>
      <xdr:colOff>38100</xdr:colOff>
      <xdr:row>35</xdr:row>
      <xdr:rowOff>340368</xdr:rowOff>
    </xdr:to>
    <xdr:sp macro="" textlink="">
      <xdr:nvSpPr>
        <xdr:cNvPr id="123" name="フローチャート: 判断 122"/>
        <xdr:cNvSpPr/>
      </xdr:nvSpPr>
      <xdr:spPr bwMode="auto">
        <a:xfrm>
          <a:off x="35560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7645</xdr:rowOff>
    </xdr:from>
    <xdr:ext cx="762000" cy="259045"/>
    <xdr:sp macro="" textlink="">
      <xdr:nvSpPr>
        <xdr:cNvPr id="124" name="テキスト ボックス 123"/>
        <xdr:cNvSpPr txBox="1"/>
      </xdr:nvSpPr>
      <xdr:spPr>
        <a:xfrm>
          <a:off x="3225800" y="6617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247650</xdr:rowOff>
    </xdr:from>
    <xdr:to>
      <xdr:col>15</xdr:col>
      <xdr:colOff>101600</xdr:colOff>
      <xdr:row>36</xdr:row>
      <xdr:rowOff>6350</xdr:rowOff>
    </xdr:to>
    <xdr:sp macro="" textlink="">
      <xdr:nvSpPr>
        <xdr:cNvPr id="125" name="フローチャート: 判断 124"/>
        <xdr:cNvSpPr/>
      </xdr:nvSpPr>
      <xdr:spPr bwMode="auto">
        <a:xfrm>
          <a:off x="2857500" y="6858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334027</xdr:rowOff>
    </xdr:from>
    <xdr:ext cx="762000" cy="259045"/>
    <xdr:sp macro="" textlink="">
      <xdr:nvSpPr>
        <xdr:cNvPr id="126" name="テキスト ボックス 125"/>
        <xdr:cNvSpPr txBox="1"/>
      </xdr:nvSpPr>
      <xdr:spPr>
        <a:xfrm>
          <a:off x="25273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270086</xdr:rowOff>
    </xdr:from>
    <xdr:to>
      <xdr:col>29</xdr:col>
      <xdr:colOff>177800</xdr:colOff>
      <xdr:row>36</xdr:row>
      <xdr:rowOff>28786</xdr:rowOff>
    </xdr:to>
    <xdr:sp macro="" textlink="">
      <xdr:nvSpPr>
        <xdr:cNvPr id="132" name="楕円 131"/>
        <xdr:cNvSpPr/>
      </xdr:nvSpPr>
      <xdr:spPr bwMode="auto">
        <a:xfrm>
          <a:off x="5600700" y="68804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242163</xdr:rowOff>
    </xdr:from>
    <xdr:ext cx="762000" cy="259045"/>
    <xdr:sp macro="" textlink="">
      <xdr:nvSpPr>
        <xdr:cNvPr id="133" name="人口1人当たり決算額の推移該当値テキスト445"/>
        <xdr:cNvSpPr txBox="1"/>
      </xdr:nvSpPr>
      <xdr:spPr>
        <a:xfrm>
          <a:off x="5740400" y="6852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287459</xdr:rowOff>
    </xdr:from>
    <xdr:to>
      <xdr:col>26</xdr:col>
      <xdr:colOff>101600</xdr:colOff>
      <xdr:row>36</xdr:row>
      <xdr:rowOff>46159</xdr:rowOff>
    </xdr:to>
    <xdr:sp macro="" textlink="">
      <xdr:nvSpPr>
        <xdr:cNvPr id="134" name="楕円 133"/>
        <xdr:cNvSpPr/>
      </xdr:nvSpPr>
      <xdr:spPr bwMode="auto">
        <a:xfrm>
          <a:off x="4953000" y="68978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30936</xdr:rowOff>
    </xdr:from>
    <xdr:ext cx="736600" cy="259045"/>
    <xdr:sp macro="" textlink="">
      <xdr:nvSpPr>
        <xdr:cNvPr id="135" name="テキスト ボックス 134"/>
        <xdr:cNvSpPr txBox="1"/>
      </xdr:nvSpPr>
      <xdr:spPr>
        <a:xfrm>
          <a:off x="4622800" y="69841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295264</xdr:rowOff>
    </xdr:from>
    <xdr:to>
      <xdr:col>22</xdr:col>
      <xdr:colOff>165100</xdr:colOff>
      <xdr:row>36</xdr:row>
      <xdr:rowOff>53964</xdr:rowOff>
    </xdr:to>
    <xdr:sp macro="" textlink="">
      <xdr:nvSpPr>
        <xdr:cNvPr id="136" name="楕円 135"/>
        <xdr:cNvSpPr/>
      </xdr:nvSpPr>
      <xdr:spPr bwMode="auto">
        <a:xfrm>
          <a:off x="4254500" y="69056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38741</xdr:rowOff>
    </xdr:from>
    <xdr:ext cx="762000" cy="259045"/>
    <xdr:sp macro="" textlink="">
      <xdr:nvSpPr>
        <xdr:cNvPr id="137" name="テキスト ボックス 136"/>
        <xdr:cNvSpPr txBox="1"/>
      </xdr:nvSpPr>
      <xdr:spPr>
        <a:xfrm>
          <a:off x="3924300" y="6991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276551</xdr:rowOff>
    </xdr:from>
    <xdr:to>
      <xdr:col>19</xdr:col>
      <xdr:colOff>38100</xdr:colOff>
      <xdr:row>36</xdr:row>
      <xdr:rowOff>35251</xdr:rowOff>
    </xdr:to>
    <xdr:sp macro="" textlink="">
      <xdr:nvSpPr>
        <xdr:cNvPr id="138" name="楕円 137"/>
        <xdr:cNvSpPr/>
      </xdr:nvSpPr>
      <xdr:spPr bwMode="auto">
        <a:xfrm>
          <a:off x="3556000" y="68869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20028</xdr:rowOff>
    </xdr:from>
    <xdr:ext cx="762000" cy="259045"/>
    <xdr:sp macro="" textlink="">
      <xdr:nvSpPr>
        <xdr:cNvPr id="139" name="テキスト ボックス 138"/>
        <xdr:cNvSpPr txBox="1"/>
      </xdr:nvSpPr>
      <xdr:spPr>
        <a:xfrm>
          <a:off x="3225800" y="6973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181356</xdr:rowOff>
    </xdr:from>
    <xdr:to>
      <xdr:col>15</xdr:col>
      <xdr:colOff>101600</xdr:colOff>
      <xdr:row>35</xdr:row>
      <xdr:rowOff>282956</xdr:rowOff>
    </xdr:to>
    <xdr:sp macro="" textlink="">
      <xdr:nvSpPr>
        <xdr:cNvPr id="140" name="楕円 139"/>
        <xdr:cNvSpPr/>
      </xdr:nvSpPr>
      <xdr:spPr bwMode="auto">
        <a:xfrm>
          <a:off x="2857500" y="67917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293133</xdr:rowOff>
    </xdr:from>
    <xdr:ext cx="762000" cy="259045"/>
    <xdr:sp macro="" textlink="">
      <xdr:nvSpPr>
        <xdr:cNvPr id="141" name="テキスト ボックス 140"/>
        <xdr:cNvSpPr txBox="1"/>
      </xdr:nvSpPr>
      <xdr:spPr>
        <a:xfrm>
          <a:off x="2527300" y="6560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山梨県甲斐市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76,514
75,115
71.95
35,845,211
33,882,820
1,691,185
18,043,350
21,366,118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36487</xdr:rowOff>
    </xdr:from>
    <xdr:to>
      <xdr:col>24</xdr:col>
      <xdr:colOff>62865</xdr:colOff>
      <xdr:row>38</xdr:row>
      <xdr:rowOff>115412</xdr:rowOff>
    </xdr:to>
    <xdr:cxnSp macro="">
      <xdr:nvCxnSpPr>
        <xdr:cNvPr id="56" name="直線コネクタ 55"/>
        <xdr:cNvCxnSpPr/>
      </xdr:nvCxnSpPr>
      <xdr:spPr>
        <a:xfrm flipV="1">
          <a:off x="4633595" y="5179987"/>
          <a:ext cx="1270" cy="1450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119239</xdr:rowOff>
    </xdr:from>
    <xdr:ext cx="534377" cy="259045"/>
    <xdr:sp macro="" textlink="">
      <xdr:nvSpPr>
        <xdr:cNvPr id="57" name="人件費最小値テキスト"/>
        <xdr:cNvSpPr txBox="1"/>
      </xdr:nvSpPr>
      <xdr:spPr>
        <a:xfrm>
          <a:off x="4686300" y="6634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115412</xdr:rowOff>
    </xdr:from>
    <xdr:to>
      <xdr:col>24</xdr:col>
      <xdr:colOff>152400</xdr:colOff>
      <xdr:row>38</xdr:row>
      <xdr:rowOff>115412</xdr:rowOff>
    </xdr:to>
    <xdr:cxnSp macro="">
      <xdr:nvCxnSpPr>
        <xdr:cNvPr id="58" name="直線コネクタ 57"/>
        <xdr:cNvCxnSpPr/>
      </xdr:nvCxnSpPr>
      <xdr:spPr>
        <a:xfrm>
          <a:off x="4546600" y="663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154614</xdr:rowOff>
    </xdr:from>
    <xdr:ext cx="599010" cy="259045"/>
    <xdr:sp macro="" textlink="">
      <xdr:nvSpPr>
        <xdr:cNvPr id="59" name="人件費最大値テキスト"/>
        <xdr:cNvSpPr txBox="1"/>
      </xdr:nvSpPr>
      <xdr:spPr>
        <a:xfrm>
          <a:off x="4686300" y="4955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36487</xdr:rowOff>
    </xdr:from>
    <xdr:to>
      <xdr:col>24</xdr:col>
      <xdr:colOff>152400</xdr:colOff>
      <xdr:row>30</xdr:row>
      <xdr:rowOff>36487</xdr:rowOff>
    </xdr:to>
    <xdr:cxnSp macro="">
      <xdr:nvCxnSpPr>
        <xdr:cNvPr id="60" name="直線コネクタ 59"/>
        <xdr:cNvCxnSpPr/>
      </xdr:nvCxnSpPr>
      <xdr:spPr>
        <a:xfrm>
          <a:off x="4546600" y="5179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169056</xdr:rowOff>
    </xdr:from>
    <xdr:to>
      <xdr:col>24</xdr:col>
      <xdr:colOff>63500</xdr:colOff>
      <xdr:row>37</xdr:row>
      <xdr:rowOff>14122</xdr:rowOff>
    </xdr:to>
    <xdr:cxnSp macro="">
      <xdr:nvCxnSpPr>
        <xdr:cNvPr id="61" name="直線コネクタ 60"/>
        <xdr:cNvCxnSpPr/>
      </xdr:nvCxnSpPr>
      <xdr:spPr>
        <a:xfrm flipV="1">
          <a:off x="3797300" y="6341256"/>
          <a:ext cx="838200" cy="16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26319</xdr:rowOff>
    </xdr:from>
    <xdr:ext cx="534377" cy="259045"/>
    <xdr:sp macro="" textlink="">
      <xdr:nvSpPr>
        <xdr:cNvPr id="62" name="人件費平均値テキスト"/>
        <xdr:cNvSpPr txBox="1"/>
      </xdr:nvSpPr>
      <xdr:spPr>
        <a:xfrm>
          <a:off x="4686300" y="60270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3442</xdr:rowOff>
    </xdr:from>
    <xdr:to>
      <xdr:col>24</xdr:col>
      <xdr:colOff>114300</xdr:colOff>
      <xdr:row>36</xdr:row>
      <xdr:rowOff>105042</xdr:rowOff>
    </xdr:to>
    <xdr:sp macro="" textlink="">
      <xdr:nvSpPr>
        <xdr:cNvPr id="63" name="フローチャート: 判断 62"/>
        <xdr:cNvSpPr/>
      </xdr:nvSpPr>
      <xdr:spPr>
        <a:xfrm>
          <a:off x="4584700" y="617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14122</xdr:rowOff>
    </xdr:from>
    <xdr:to>
      <xdr:col>19</xdr:col>
      <xdr:colOff>177800</xdr:colOff>
      <xdr:row>37</xdr:row>
      <xdr:rowOff>27705</xdr:rowOff>
    </xdr:to>
    <xdr:cxnSp macro="">
      <xdr:nvCxnSpPr>
        <xdr:cNvPr id="64" name="直線コネクタ 63"/>
        <xdr:cNvCxnSpPr/>
      </xdr:nvCxnSpPr>
      <xdr:spPr>
        <a:xfrm flipV="1">
          <a:off x="2908300" y="6357772"/>
          <a:ext cx="889000" cy="13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25730</xdr:rowOff>
    </xdr:from>
    <xdr:to>
      <xdr:col>20</xdr:col>
      <xdr:colOff>38100</xdr:colOff>
      <xdr:row>36</xdr:row>
      <xdr:rowOff>127330</xdr:rowOff>
    </xdr:to>
    <xdr:sp macro="" textlink="">
      <xdr:nvSpPr>
        <xdr:cNvPr id="65" name="フローチャート: 判断 64"/>
        <xdr:cNvSpPr/>
      </xdr:nvSpPr>
      <xdr:spPr>
        <a:xfrm>
          <a:off x="3746500" y="61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143857</xdr:rowOff>
    </xdr:from>
    <xdr:ext cx="534377" cy="259045"/>
    <xdr:sp macro="" textlink="">
      <xdr:nvSpPr>
        <xdr:cNvPr id="66" name="テキスト ボックス 65"/>
        <xdr:cNvSpPr txBox="1"/>
      </xdr:nvSpPr>
      <xdr:spPr>
        <a:xfrm>
          <a:off x="3530111" y="5973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27705</xdr:rowOff>
    </xdr:from>
    <xdr:to>
      <xdr:col>15</xdr:col>
      <xdr:colOff>50800</xdr:colOff>
      <xdr:row>37</xdr:row>
      <xdr:rowOff>74282</xdr:rowOff>
    </xdr:to>
    <xdr:cxnSp macro="">
      <xdr:nvCxnSpPr>
        <xdr:cNvPr id="67" name="直線コネクタ 66"/>
        <xdr:cNvCxnSpPr/>
      </xdr:nvCxnSpPr>
      <xdr:spPr>
        <a:xfrm flipV="1">
          <a:off x="2019300" y="6371355"/>
          <a:ext cx="889000" cy="46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31274</xdr:rowOff>
    </xdr:from>
    <xdr:to>
      <xdr:col>15</xdr:col>
      <xdr:colOff>101600</xdr:colOff>
      <xdr:row>36</xdr:row>
      <xdr:rowOff>132874</xdr:rowOff>
    </xdr:to>
    <xdr:sp macro="" textlink="">
      <xdr:nvSpPr>
        <xdr:cNvPr id="68" name="フローチャート: 判断 67"/>
        <xdr:cNvSpPr/>
      </xdr:nvSpPr>
      <xdr:spPr>
        <a:xfrm>
          <a:off x="2857500" y="620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149401</xdr:rowOff>
    </xdr:from>
    <xdr:ext cx="534377" cy="259045"/>
    <xdr:sp macro="" textlink="">
      <xdr:nvSpPr>
        <xdr:cNvPr id="69" name="テキスト ボックス 68"/>
        <xdr:cNvSpPr txBox="1"/>
      </xdr:nvSpPr>
      <xdr:spPr>
        <a:xfrm>
          <a:off x="2641111" y="5978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74282</xdr:rowOff>
    </xdr:from>
    <xdr:to>
      <xdr:col>10</xdr:col>
      <xdr:colOff>114300</xdr:colOff>
      <xdr:row>38</xdr:row>
      <xdr:rowOff>112973</xdr:rowOff>
    </xdr:to>
    <xdr:cxnSp macro="">
      <xdr:nvCxnSpPr>
        <xdr:cNvPr id="70" name="直線コネクタ 69"/>
        <xdr:cNvCxnSpPr/>
      </xdr:nvCxnSpPr>
      <xdr:spPr>
        <a:xfrm flipV="1">
          <a:off x="1130300" y="6417932"/>
          <a:ext cx="889000" cy="210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63868</xdr:rowOff>
    </xdr:from>
    <xdr:to>
      <xdr:col>10</xdr:col>
      <xdr:colOff>165100</xdr:colOff>
      <xdr:row>36</xdr:row>
      <xdr:rowOff>165468</xdr:rowOff>
    </xdr:to>
    <xdr:sp macro="" textlink="">
      <xdr:nvSpPr>
        <xdr:cNvPr id="71" name="フローチャート: 判断 70"/>
        <xdr:cNvSpPr/>
      </xdr:nvSpPr>
      <xdr:spPr>
        <a:xfrm>
          <a:off x="1968500" y="623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10545</xdr:rowOff>
    </xdr:from>
    <xdr:ext cx="534377" cy="259045"/>
    <xdr:sp macro="" textlink="">
      <xdr:nvSpPr>
        <xdr:cNvPr id="72" name="テキスト ボックス 71"/>
        <xdr:cNvSpPr txBox="1"/>
      </xdr:nvSpPr>
      <xdr:spPr>
        <a:xfrm>
          <a:off x="1752111" y="6011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169786</xdr:rowOff>
    </xdr:from>
    <xdr:to>
      <xdr:col>6</xdr:col>
      <xdr:colOff>38100</xdr:colOff>
      <xdr:row>37</xdr:row>
      <xdr:rowOff>99936</xdr:rowOff>
    </xdr:to>
    <xdr:sp macro="" textlink="">
      <xdr:nvSpPr>
        <xdr:cNvPr id="73" name="フローチャート: 判断 72"/>
        <xdr:cNvSpPr/>
      </xdr:nvSpPr>
      <xdr:spPr>
        <a:xfrm>
          <a:off x="1079500" y="634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116463</xdr:rowOff>
    </xdr:from>
    <xdr:ext cx="534377" cy="259045"/>
    <xdr:sp macro="" textlink="">
      <xdr:nvSpPr>
        <xdr:cNvPr id="74" name="テキスト ボックス 73"/>
        <xdr:cNvSpPr txBox="1"/>
      </xdr:nvSpPr>
      <xdr:spPr>
        <a:xfrm>
          <a:off x="863111" y="6117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118256</xdr:rowOff>
    </xdr:from>
    <xdr:to>
      <xdr:col>24</xdr:col>
      <xdr:colOff>114300</xdr:colOff>
      <xdr:row>37</xdr:row>
      <xdr:rowOff>48406</xdr:rowOff>
    </xdr:to>
    <xdr:sp macro="" textlink="">
      <xdr:nvSpPr>
        <xdr:cNvPr id="80" name="楕円 79"/>
        <xdr:cNvSpPr/>
      </xdr:nvSpPr>
      <xdr:spPr>
        <a:xfrm>
          <a:off x="4584700" y="6290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96683</xdr:rowOff>
    </xdr:from>
    <xdr:ext cx="534377" cy="259045"/>
    <xdr:sp macro="" textlink="">
      <xdr:nvSpPr>
        <xdr:cNvPr id="81" name="人件費該当値テキスト"/>
        <xdr:cNvSpPr txBox="1"/>
      </xdr:nvSpPr>
      <xdr:spPr>
        <a:xfrm>
          <a:off x="4686300" y="6268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134772</xdr:rowOff>
    </xdr:from>
    <xdr:to>
      <xdr:col>20</xdr:col>
      <xdr:colOff>38100</xdr:colOff>
      <xdr:row>37</xdr:row>
      <xdr:rowOff>64922</xdr:rowOff>
    </xdr:to>
    <xdr:sp macro="" textlink="">
      <xdr:nvSpPr>
        <xdr:cNvPr id="82" name="楕円 81"/>
        <xdr:cNvSpPr/>
      </xdr:nvSpPr>
      <xdr:spPr>
        <a:xfrm>
          <a:off x="3746500" y="6306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56049</xdr:rowOff>
    </xdr:from>
    <xdr:ext cx="534377" cy="259045"/>
    <xdr:sp macro="" textlink="">
      <xdr:nvSpPr>
        <xdr:cNvPr id="83" name="テキスト ボックス 82"/>
        <xdr:cNvSpPr txBox="1"/>
      </xdr:nvSpPr>
      <xdr:spPr>
        <a:xfrm>
          <a:off x="3530111" y="6399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148355</xdr:rowOff>
    </xdr:from>
    <xdr:to>
      <xdr:col>15</xdr:col>
      <xdr:colOff>101600</xdr:colOff>
      <xdr:row>37</xdr:row>
      <xdr:rowOff>78505</xdr:rowOff>
    </xdr:to>
    <xdr:sp macro="" textlink="">
      <xdr:nvSpPr>
        <xdr:cNvPr id="84" name="楕円 83"/>
        <xdr:cNvSpPr/>
      </xdr:nvSpPr>
      <xdr:spPr>
        <a:xfrm>
          <a:off x="2857500" y="632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69632</xdr:rowOff>
    </xdr:from>
    <xdr:ext cx="534377" cy="259045"/>
    <xdr:sp macro="" textlink="">
      <xdr:nvSpPr>
        <xdr:cNvPr id="85" name="テキスト ボックス 84"/>
        <xdr:cNvSpPr txBox="1"/>
      </xdr:nvSpPr>
      <xdr:spPr>
        <a:xfrm>
          <a:off x="2641111" y="6413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23482</xdr:rowOff>
    </xdr:from>
    <xdr:to>
      <xdr:col>10</xdr:col>
      <xdr:colOff>165100</xdr:colOff>
      <xdr:row>37</xdr:row>
      <xdr:rowOff>125082</xdr:rowOff>
    </xdr:to>
    <xdr:sp macro="" textlink="">
      <xdr:nvSpPr>
        <xdr:cNvPr id="86" name="楕円 85"/>
        <xdr:cNvSpPr/>
      </xdr:nvSpPr>
      <xdr:spPr>
        <a:xfrm>
          <a:off x="1968500" y="6367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116209</xdr:rowOff>
    </xdr:from>
    <xdr:ext cx="534377" cy="259045"/>
    <xdr:sp macro="" textlink="">
      <xdr:nvSpPr>
        <xdr:cNvPr id="87" name="テキスト ボックス 86"/>
        <xdr:cNvSpPr txBox="1"/>
      </xdr:nvSpPr>
      <xdr:spPr>
        <a:xfrm>
          <a:off x="1752111" y="6459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62173</xdr:rowOff>
    </xdr:from>
    <xdr:to>
      <xdr:col>6</xdr:col>
      <xdr:colOff>38100</xdr:colOff>
      <xdr:row>38</xdr:row>
      <xdr:rowOff>163773</xdr:rowOff>
    </xdr:to>
    <xdr:sp macro="" textlink="">
      <xdr:nvSpPr>
        <xdr:cNvPr id="88" name="楕円 87"/>
        <xdr:cNvSpPr/>
      </xdr:nvSpPr>
      <xdr:spPr>
        <a:xfrm>
          <a:off x="1079500" y="6577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154900</xdr:rowOff>
    </xdr:from>
    <xdr:ext cx="534377" cy="259045"/>
    <xdr:sp macro="" textlink="">
      <xdr:nvSpPr>
        <xdr:cNvPr id="89" name="テキスト ボックス 88"/>
        <xdr:cNvSpPr txBox="1"/>
      </xdr:nvSpPr>
      <xdr:spPr>
        <a:xfrm>
          <a:off x="863111" y="6670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26543</xdr:rowOff>
    </xdr:from>
    <xdr:to>
      <xdr:col>24</xdr:col>
      <xdr:colOff>62865</xdr:colOff>
      <xdr:row>58</xdr:row>
      <xdr:rowOff>53619</xdr:rowOff>
    </xdr:to>
    <xdr:cxnSp macro="">
      <xdr:nvCxnSpPr>
        <xdr:cNvPr id="114" name="直線コネクタ 113"/>
        <xdr:cNvCxnSpPr/>
      </xdr:nvCxnSpPr>
      <xdr:spPr>
        <a:xfrm flipV="1">
          <a:off x="4633595" y="8599043"/>
          <a:ext cx="1270" cy="1398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57446</xdr:rowOff>
    </xdr:from>
    <xdr:ext cx="534377" cy="259045"/>
    <xdr:sp macro="" textlink="">
      <xdr:nvSpPr>
        <xdr:cNvPr id="115" name="物件費最小値テキスト"/>
        <xdr:cNvSpPr txBox="1"/>
      </xdr:nvSpPr>
      <xdr:spPr>
        <a:xfrm>
          <a:off x="4686300" y="10001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53619</xdr:rowOff>
    </xdr:from>
    <xdr:to>
      <xdr:col>24</xdr:col>
      <xdr:colOff>152400</xdr:colOff>
      <xdr:row>58</xdr:row>
      <xdr:rowOff>53619</xdr:rowOff>
    </xdr:to>
    <xdr:cxnSp macro="">
      <xdr:nvCxnSpPr>
        <xdr:cNvPr id="116" name="直線コネクタ 115"/>
        <xdr:cNvCxnSpPr/>
      </xdr:nvCxnSpPr>
      <xdr:spPr>
        <a:xfrm>
          <a:off x="4546600" y="9997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144670</xdr:rowOff>
    </xdr:from>
    <xdr:ext cx="599010" cy="259045"/>
    <xdr:sp macro="" textlink="">
      <xdr:nvSpPr>
        <xdr:cNvPr id="117" name="物件費最大値テキスト"/>
        <xdr:cNvSpPr txBox="1"/>
      </xdr:nvSpPr>
      <xdr:spPr>
        <a:xfrm>
          <a:off x="4686300" y="8374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26543</xdr:rowOff>
    </xdr:from>
    <xdr:to>
      <xdr:col>24</xdr:col>
      <xdr:colOff>152400</xdr:colOff>
      <xdr:row>50</xdr:row>
      <xdr:rowOff>26543</xdr:rowOff>
    </xdr:to>
    <xdr:cxnSp macro="">
      <xdr:nvCxnSpPr>
        <xdr:cNvPr id="118" name="直線コネクタ 117"/>
        <xdr:cNvCxnSpPr/>
      </xdr:nvCxnSpPr>
      <xdr:spPr>
        <a:xfrm>
          <a:off x="4546600" y="8599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69558</xdr:rowOff>
    </xdr:from>
    <xdr:to>
      <xdr:col>24</xdr:col>
      <xdr:colOff>63500</xdr:colOff>
      <xdr:row>57</xdr:row>
      <xdr:rowOff>103301</xdr:rowOff>
    </xdr:to>
    <xdr:cxnSp macro="">
      <xdr:nvCxnSpPr>
        <xdr:cNvPr id="119" name="直線コネクタ 118"/>
        <xdr:cNvCxnSpPr/>
      </xdr:nvCxnSpPr>
      <xdr:spPr>
        <a:xfrm>
          <a:off x="3797300" y="9842208"/>
          <a:ext cx="838200" cy="33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60558</xdr:rowOff>
    </xdr:from>
    <xdr:ext cx="534377" cy="259045"/>
    <xdr:sp macro="" textlink="">
      <xdr:nvSpPr>
        <xdr:cNvPr id="120" name="物件費平均値テキスト"/>
        <xdr:cNvSpPr txBox="1"/>
      </xdr:nvSpPr>
      <xdr:spPr>
        <a:xfrm>
          <a:off x="4686300" y="94903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37681</xdr:rowOff>
    </xdr:from>
    <xdr:to>
      <xdr:col>24</xdr:col>
      <xdr:colOff>114300</xdr:colOff>
      <xdr:row>56</xdr:row>
      <xdr:rowOff>139281</xdr:rowOff>
    </xdr:to>
    <xdr:sp macro="" textlink="">
      <xdr:nvSpPr>
        <xdr:cNvPr id="121" name="フローチャート: 判断 120"/>
        <xdr:cNvSpPr/>
      </xdr:nvSpPr>
      <xdr:spPr>
        <a:xfrm>
          <a:off x="4584700" y="9638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69558</xdr:rowOff>
    </xdr:from>
    <xdr:to>
      <xdr:col>19</xdr:col>
      <xdr:colOff>177800</xdr:colOff>
      <xdr:row>57</xdr:row>
      <xdr:rowOff>74841</xdr:rowOff>
    </xdr:to>
    <xdr:cxnSp macro="">
      <xdr:nvCxnSpPr>
        <xdr:cNvPr id="122" name="直線コネクタ 121"/>
        <xdr:cNvCxnSpPr/>
      </xdr:nvCxnSpPr>
      <xdr:spPr>
        <a:xfrm flipV="1">
          <a:off x="2908300" y="9842208"/>
          <a:ext cx="889000" cy="5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5194</xdr:rowOff>
    </xdr:from>
    <xdr:to>
      <xdr:col>20</xdr:col>
      <xdr:colOff>38100</xdr:colOff>
      <xdr:row>56</xdr:row>
      <xdr:rowOff>106794</xdr:rowOff>
    </xdr:to>
    <xdr:sp macro="" textlink="">
      <xdr:nvSpPr>
        <xdr:cNvPr id="123" name="フローチャート: 判断 122"/>
        <xdr:cNvSpPr/>
      </xdr:nvSpPr>
      <xdr:spPr>
        <a:xfrm>
          <a:off x="3746500" y="9606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123321</xdr:rowOff>
    </xdr:from>
    <xdr:ext cx="534377" cy="259045"/>
    <xdr:sp macro="" textlink="">
      <xdr:nvSpPr>
        <xdr:cNvPr id="124" name="テキスト ボックス 123"/>
        <xdr:cNvSpPr txBox="1"/>
      </xdr:nvSpPr>
      <xdr:spPr>
        <a:xfrm>
          <a:off x="3530111" y="9381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74841</xdr:rowOff>
    </xdr:from>
    <xdr:to>
      <xdr:col>15</xdr:col>
      <xdr:colOff>50800</xdr:colOff>
      <xdr:row>57</xdr:row>
      <xdr:rowOff>163855</xdr:rowOff>
    </xdr:to>
    <xdr:cxnSp macro="">
      <xdr:nvCxnSpPr>
        <xdr:cNvPr id="125" name="直線コネクタ 124"/>
        <xdr:cNvCxnSpPr/>
      </xdr:nvCxnSpPr>
      <xdr:spPr>
        <a:xfrm flipV="1">
          <a:off x="2019300" y="9847491"/>
          <a:ext cx="889000" cy="89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52845</xdr:rowOff>
    </xdr:from>
    <xdr:to>
      <xdr:col>15</xdr:col>
      <xdr:colOff>101600</xdr:colOff>
      <xdr:row>56</xdr:row>
      <xdr:rowOff>154445</xdr:rowOff>
    </xdr:to>
    <xdr:sp macro="" textlink="">
      <xdr:nvSpPr>
        <xdr:cNvPr id="126" name="フローチャート: 判断 125"/>
        <xdr:cNvSpPr/>
      </xdr:nvSpPr>
      <xdr:spPr>
        <a:xfrm>
          <a:off x="2857500" y="9654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170972</xdr:rowOff>
    </xdr:from>
    <xdr:ext cx="534377" cy="259045"/>
    <xdr:sp macro="" textlink="">
      <xdr:nvSpPr>
        <xdr:cNvPr id="127" name="テキスト ボックス 126"/>
        <xdr:cNvSpPr txBox="1"/>
      </xdr:nvSpPr>
      <xdr:spPr>
        <a:xfrm>
          <a:off x="2641111" y="9429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87770</xdr:rowOff>
    </xdr:from>
    <xdr:to>
      <xdr:col>10</xdr:col>
      <xdr:colOff>114300</xdr:colOff>
      <xdr:row>57</xdr:row>
      <xdr:rowOff>163855</xdr:rowOff>
    </xdr:to>
    <xdr:cxnSp macro="">
      <xdr:nvCxnSpPr>
        <xdr:cNvPr id="128" name="直線コネクタ 127"/>
        <xdr:cNvCxnSpPr/>
      </xdr:nvCxnSpPr>
      <xdr:spPr>
        <a:xfrm>
          <a:off x="1130300" y="9860420"/>
          <a:ext cx="889000" cy="76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136207</xdr:rowOff>
    </xdr:from>
    <xdr:to>
      <xdr:col>10</xdr:col>
      <xdr:colOff>165100</xdr:colOff>
      <xdr:row>57</xdr:row>
      <xdr:rowOff>66357</xdr:rowOff>
    </xdr:to>
    <xdr:sp macro="" textlink="">
      <xdr:nvSpPr>
        <xdr:cNvPr id="129" name="フローチャート: 判断 128"/>
        <xdr:cNvSpPr/>
      </xdr:nvSpPr>
      <xdr:spPr>
        <a:xfrm>
          <a:off x="1968500" y="973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82884</xdr:rowOff>
    </xdr:from>
    <xdr:ext cx="534377" cy="259045"/>
    <xdr:sp macro="" textlink="">
      <xdr:nvSpPr>
        <xdr:cNvPr id="130" name="テキスト ボックス 129"/>
        <xdr:cNvSpPr txBox="1"/>
      </xdr:nvSpPr>
      <xdr:spPr>
        <a:xfrm>
          <a:off x="1752111" y="9512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25883</xdr:rowOff>
    </xdr:from>
    <xdr:to>
      <xdr:col>6</xdr:col>
      <xdr:colOff>38100</xdr:colOff>
      <xdr:row>57</xdr:row>
      <xdr:rowOff>127483</xdr:rowOff>
    </xdr:to>
    <xdr:sp macro="" textlink="">
      <xdr:nvSpPr>
        <xdr:cNvPr id="131" name="フローチャート: 判断 130"/>
        <xdr:cNvSpPr/>
      </xdr:nvSpPr>
      <xdr:spPr>
        <a:xfrm>
          <a:off x="1079500" y="9798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144010</xdr:rowOff>
    </xdr:from>
    <xdr:ext cx="534377" cy="259045"/>
    <xdr:sp macro="" textlink="">
      <xdr:nvSpPr>
        <xdr:cNvPr id="132" name="テキスト ボックス 131"/>
        <xdr:cNvSpPr txBox="1"/>
      </xdr:nvSpPr>
      <xdr:spPr>
        <a:xfrm>
          <a:off x="863111" y="9573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52501</xdr:rowOff>
    </xdr:from>
    <xdr:to>
      <xdr:col>24</xdr:col>
      <xdr:colOff>114300</xdr:colOff>
      <xdr:row>57</xdr:row>
      <xdr:rowOff>154101</xdr:rowOff>
    </xdr:to>
    <xdr:sp macro="" textlink="">
      <xdr:nvSpPr>
        <xdr:cNvPr id="138" name="楕円 137"/>
        <xdr:cNvSpPr/>
      </xdr:nvSpPr>
      <xdr:spPr>
        <a:xfrm>
          <a:off x="4584700" y="9825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138878</xdr:rowOff>
    </xdr:from>
    <xdr:ext cx="534377" cy="259045"/>
    <xdr:sp macro="" textlink="">
      <xdr:nvSpPr>
        <xdr:cNvPr id="139" name="物件費該当値テキスト"/>
        <xdr:cNvSpPr txBox="1"/>
      </xdr:nvSpPr>
      <xdr:spPr>
        <a:xfrm>
          <a:off x="4686300" y="9740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18758</xdr:rowOff>
    </xdr:from>
    <xdr:to>
      <xdr:col>20</xdr:col>
      <xdr:colOff>38100</xdr:colOff>
      <xdr:row>57</xdr:row>
      <xdr:rowOff>120358</xdr:rowOff>
    </xdr:to>
    <xdr:sp macro="" textlink="">
      <xdr:nvSpPr>
        <xdr:cNvPr id="140" name="楕円 139"/>
        <xdr:cNvSpPr/>
      </xdr:nvSpPr>
      <xdr:spPr>
        <a:xfrm>
          <a:off x="3746500" y="9791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111485</xdr:rowOff>
    </xdr:from>
    <xdr:ext cx="534377" cy="259045"/>
    <xdr:sp macro="" textlink="">
      <xdr:nvSpPr>
        <xdr:cNvPr id="141" name="テキスト ボックス 140"/>
        <xdr:cNvSpPr txBox="1"/>
      </xdr:nvSpPr>
      <xdr:spPr>
        <a:xfrm>
          <a:off x="3530111" y="9884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24041</xdr:rowOff>
    </xdr:from>
    <xdr:to>
      <xdr:col>15</xdr:col>
      <xdr:colOff>101600</xdr:colOff>
      <xdr:row>57</xdr:row>
      <xdr:rowOff>125641</xdr:rowOff>
    </xdr:to>
    <xdr:sp macro="" textlink="">
      <xdr:nvSpPr>
        <xdr:cNvPr id="142" name="楕円 141"/>
        <xdr:cNvSpPr/>
      </xdr:nvSpPr>
      <xdr:spPr>
        <a:xfrm>
          <a:off x="2857500" y="9796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116768</xdr:rowOff>
    </xdr:from>
    <xdr:ext cx="534377" cy="259045"/>
    <xdr:sp macro="" textlink="">
      <xdr:nvSpPr>
        <xdr:cNvPr id="143" name="テキスト ボックス 142"/>
        <xdr:cNvSpPr txBox="1"/>
      </xdr:nvSpPr>
      <xdr:spPr>
        <a:xfrm>
          <a:off x="2641111" y="9889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113055</xdr:rowOff>
    </xdr:from>
    <xdr:to>
      <xdr:col>10</xdr:col>
      <xdr:colOff>165100</xdr:colOff>
      <xdr:row>58</xdr:row>
      <xdr:rowOff>43205</xdr:rowOff>
    </xdr:to>
    <xdr:sp macro="" textlink="">
      <xdr:nvSpPr>
        <xdr:cNvPr id="144" name="楕円 143"/>
        <xdr:cNvSpPr/>
      </xdr:nvSpPr>
      <xdr:spPr>
        <a:xfrm>
          <a:off x="1968500" y="988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34332</xdr:rowOff>
    </xdr:from>
    <xdr:ext cx="534377" cy="259045"/>
    <xdr:sp macro="" textlink="">
      <xdr:nvSpPr>
        <xdr:cNvPr id="145" name="テキスト ボックス 144"/>
        <xdr:cNvSpPr txBox="1"/>
      </xdr:nvSpPr>
      <xdr:spPr>
        <a:xfrm>
          <a:off x="1752111" y="9978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36970</xdr:rowOff>
    </xdr:from>
    <xdr:to>
      <xdr:col>6</xdr:col>
      <xdr:colOff>38100</xdr:colOff>
      <xdr:row>57</xdr:row>
      <xdr:rowOff>138570</xdr:rowOff>
    </xdr:to>
    <xdr:sp macro="" textlink="">
      <xdr:nvSpPr>
        <xdr:cNvPr id="146" name="楕円 145"/>
        <xdr:cNvSpPr/>
      </xdr:nvSpPr>
      <xdr:spPr>
        <a:xfrm>
          <a:off x="1079500" y="980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129697</xdr:rowOff>
    </xdr:from>
    <xdr:ext cx="534377" cy="259045"/>
    <xdr:sp macro="" textlink="">
      <xdr:nvSpPr>
        <xdr:cNvPr id="147" name="テキスト ボックス 146"/>
        <xdr:cNvSpPr txBox="1"/>
      </xdr:nvSpPr>
      <xdr:spPr>
        <a:xfrm>
          <a:off x="863111" y="9902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89408</xdr:rowOff>
    </xdr:from>
    <xdr:to>
      <xdr:col>24</xdr:col>
      <xdr:colOff>62865</xdr:colOff>
      <xdr:row>79</xdr:row>
      <xdr:rowOff>25552</xdr:rowOff>
    </xdr:to>
    <xdr:cxnSp macro="">
      <xdr:nvCxnSpPr>
        <xdr:cNvPr id="171" name="直線コネクタ 170"/>
        <xdr:cNvCxnSpPr/>
      </xdr:nvCxnSpPr>
      <xdr:spPr>
        <a:xfrm flipV="1">
          <a:off x="4633595" y="12090908"/>
          <a:ext cx="1270" cy="1479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29379</xdr:rowOff>
    </xdr:from>
    <xdr:ext cx="378565" cy="259045"/>
    <xdr:sp macro="" textlink="">
      <xdr:nvSpPr>
        <xdr:cNvPr id="172" name="維持補修費最小値テキスト"/>
        <xdr:cNvSpPr txBox="1"/>
      </xdr:nvSpPr>
      <xdr:spPr>
        <a:xfrm>
          <a:off x="4686300" y="135739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25552</xdr:rowOff>
    </xdr:from>
    <xdr:to>
      <xdr:col>24</xdr:col>
      <xdr:colOff>152400</xdr:colOff>
      <xdr:row>79</xdr:row>
      <xdr:rowOff>25552</xdr:rowOff>
    </xdr:to>
    <xdr:cxnSp macro="">
      <xdr:nvCxnSpPr>
        <xdr:cNvPr id="173" name="直線コネクタ 172"/>
        <xdr:cNvCxnSpPr/>
      </xdr:nvCxnSpPr>
      <xdr:spPr>
        <a:xfrm>
          <a:off x="4546600" y="13570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36085</xdr:rowOff>
    </xdr:from>
    <xdr:ext cx="534377" cy="259045"/>
    <xdr:sp macro="" textlink="">
      <xdr:nvSpPr>
        <xdr:cNvPr id="174" name="維持補修費最大値テキスト"/>
        <xdr:cNvSpPr txBox="1"/>
      </xdr:nvSpPr>
      <xdr:spPr>
        <a:xfrm>
          <a:off x="4686300" y="11866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89408</xdr:rowOff>
    </xdr:from>
    <xdr:to>
      <xdr:col>24</xdr:col>
      <xdr:colOff>152400</xdr:colOff>
      <xdr:row>70</xdr:row>
      <xdr:rowOff>89408</xdr:rowOff>
    </xdr:to>
    <xdr:cxnSp macro="">
      <xdr:nvCxnSpPr>
        <xdr:cNvPr id="175" name="直線コネクタ 174"/>
        <xdr:cNvCxnSpPr/>
      </xdr:nvCxnSpPr>
      <xdr:spPr>
        <a:xfrm>
          <a:off x="4546600" y="1209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168199</xdr:rowOff>
    </xdr:from>
    <xdr:to>
      <xdr:col>24</xdr:col>
      <xdr:colOff>63500</xdr:colOff>
      <xdr:row>79</xdr:row>
      <xdr:rowOff>11037</xdr:rowOff>
    </xdr:to>
    <xdr:cxnSp macro="">
      <xdr:nvCxnSpPr>
        <xdr:cNvPr id="176" name="直線コネクタ 175"/>
        <xdr:cNvCxnSpPr/>
      </xdr:nvCxnSpPr>
      <xdr:spPr>
        <a:xfrm>
          <a:off x="3797300" y="13541299"/>
          <a:ext cx="838200" cy="1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17212</xdr:rowOff>
    </xdr:from>
    <xdr:ext cx="469744" cy="259045"/>
    <xdr:sp macro="" textlink="">
      <xdr:nvSpPr>
        <xdr:cNvPr id="177" name="維持補修費平均値テキスト"/>
        <xdr:cNvSpPr txBox="1"/>
      </xdr:nvSpPr>
      <xdr:spPr>
        <a:xfrm>
          <a:off x="4686300" y="132188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165785</xdr:rowOff>
    </xdr:from>
    <xdr:to>
      <xdr:col>24</xdr:col>
      <xdr:colOff>114300</xdr:colOff>
      <xdr:row>78</xdr:row>
      <xdr:rowOff>95935</xdr:rowOff>
    </xdr:to>
    <xdr:sp macro="" textlink="">
      <xdr:nvSpPr>
        <xdr:cNvPr id="178" name="フローチャート: 判断 177"/>
        <xdr:cNvSpPr/>
      </xdr:nvSpPr>
      <xdr:spPr>
        <a:xfrm>
          <a:off x="4584700" y="1336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168199</xdr:rowOff>
    </xdr:from>
    <xdr:to>
      <xdr:col>19</xdr:col>
      <xdr:colOff>177800</xdr:colOff>
      <xdr:row>79</xdr:row>
      <xdr:rowOff>5969</xdr:rowOff>
    </xdr:to>
    <xdr:cxnSp macro="">
      <xdr:nvCxnSpPr>
        <xdr:cNvPr id="179" name="直線コネクタ 178"/>
        <xdr:cNvCxnSpPr/>
      </xdr:nvCxnSpPr>
      <xdr:spPr>
        <a:xfrm flipV="1">
          <a:off x="2908300" y="13541299"/>
          <a:ext cx="889000" cy="9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433</xdr:rowOff>
    </xdr:from>
    <xdr:to>
      <xdr:col>20</xdr:col>
      <xdr:colOff>38100</xdr:colOff>
      <xdr:row>78</xdr:row>
      <xdr:rowOff>102033</xdr:rowOff>
    </xdr:to>
    <xdr:sp macro="" textlink="">
      <xdr:nvSpPr>
        <xdr:cNvPr id="180" name="フローチャート: 判断 179"/>
        <xdr:cNvSpPr/>
      </xdr:nvSpPr>
      <xdr:spPr>
        <a:xfrm>
          <a:off x="37465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118560</xdr:rowOff>
    </xdr:from>
    <xdr:ext cx="469744" cy="259045"/>
    <xdr:sp macro="" textlink="">
      <xdr:nvSpPr>
        <xdr:cNvPr id="181" name="テキスト ボックス 180"/>
        <xdr:cNvSpPr txBox="1"/>
      </xdr:nvSpPr>
      <xdr:spPr>
        <a:xfrm>
          <a:off x="3562428" y="13148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5969</xdr:rowOff>
    </xdr:from>
    <xdr:to>
      <xdr:col>15</xdr:col>
      <xdr:colOff>50800</xdr:colOff>
      <xdr:row>79</xdr:row>
      <xdr:rowOff>7150</xdr:rowOff>
    </xdr:to>
    <xdr:cxnSp macro="">
      <xdr:nvCxnSpPr>
        <xdr:cNvPr id="182" name="直線コネクタ 181"/>
        <xdr:cNvCxnSpPr/>
      </xdr:nvCxnSpPr>
      <xdr:spPr>
        <a:xfrm flipV="1">
          <a:off x="2019300" y="13550519"/>
          <a:ext cx="889000" cy="1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171386</xdr:rowOff>
    </xdr:from>
    <xdr:to>
      <xdr:col>15</xdr:col>
      <xdr:colOff>101600</xdr:colOff>
      <xdr:row>78</xdr:row>
      <xdr:rowOff>101536</xdr:rowOff>
    </xdr:to>
    <xdr:sp macro="" textlink="">
      <xdr:nvSpPr>
        <xdr:cNvPr id="183" name="フローチャート: 判断 182"/>
        <xdr:cNvSpPr/>
      </xdr:nvSpPr>
      <xdr:spPr>
        <a:xfrm>
          <a:off x="2857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118063</xdr:rowOff>
    </xdr:from>
    <xdr:ext cx="469744" cy="259045"/>
    <xdr:sp macro="" textlink="">
      <xdr:nvSpPr>
        <xdr:cNvPr id="184" name="テキスト ボックス 183"/>
        <xdr:cNvSpPr txBox="1"/>
      </xdr:nvSpPr>
      <xdr:spPr>
        <a:xfrm>
          <a:off x="2673428" y="1314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7150</xdr:rowOff>
    </xdr:from>
    <xdr:to>
      <xdr:col>10</xdr:col>
      <xdr:colOff>114300</xdr:colOff>
      <xdr:row>79</xdr:row>
      <xdr:rowOff>10198</xdr:rowOff>
    </xdr:to>
    <xdr:cxnSp macro="">
      <xdr:nvCxnSpPr>
        <xdr:cNvPr id="185" name="直線コネクタ 184"/>
        <xdr:cNvCxnSpPr/>
      </xdr:nvCxnSpPr>
      <xdr:spPr>
        <a:xfrm flipV="1">
          <a:off x="1130300" y="13551700"/>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167920</xdr:rowOff>
    </xdr:from>
    <xdr:to>
      <xdr:col>10</xdr:col>
      <xdr:colOff>165100</xdr:colOff>
      <xdr:row>78</xdr:row>
      <xdr:rowOff>98070</xdr:rowOff>
    </xdr:to>
    <xdr:sp macro="" textlink="">
      <xdr:nvSpPr>
        <xdr:cNvPr id="186" name="フローチャート: 判断 185"/>
        <xdr:cNvSpPr/>
      </xdr:nvSpPr>
      <xdr:spPr>
        <a:xfrm>
          <a:off x="1968500" y="133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114597</xdr:rowOff>
    </xdr:from>
    <xdr:ext cx="469744" cy="259045"/>
    <xdr:sp macro="" textlink="">
      <xdr:nvSpPr>
        <xdr:cNvPr id="187" name="テキスト ボックス 186"/>
        <xdr:cNvSpPr txBox="1"/>
      </xdr:nvSpPr>
      <xdr:spPr>
        <a:xfrm>
          <a:off x="1784428" y="1314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24168</xdr:rowOff>
    </xdr:from>
    <xdr:to>
      <xdr:col>6</xdr:col>
      <xdr:colOff>38100</xdr:colOff>
      <xdr:row>78</xdr:row>
      <xdr:rowOff>125768</xdr:rowOff>
    </xdr:to>
    <xdr:sp macro="" textlink="">
      <xdr:nvSpPr>
        <xdr:cNvPr id="188" name="フローチャート: 判断 187"/>
        <xdr:cNvSpPr/>
      </xdr:nvSpPr>
      <xdr:spPr>
        <a:xfrm>
          <a:off x="1079500" y="13397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142295</xdr:rowOff>
    </xdr:from>
    <xdr:ext cx="469744" cy="259045"/>
    <xdr:sp macro="" textlink="">
      <xdr:nvSpPr>
        <xdr:cNvPr id="189" name="テキスト ボックス 188"/>
        <xdr:cNvSpPr txBox="1"/>
      </xdr:nvSpPr>
      <xdr:spPr>
        <a:xfrm>
          <a:off x="895428" y="13172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131687</xdr:rowOff>
    </xdr:from>
    <xdr:to>
      <xdr:col>24</xdr:col>
      <xdr:colOff>114300</xdr:colOff>
      <xdr:row>79</xdr:row>
      <xdr:rowOff>61837</xdr:rowOff>
    </xdr:to>
    <xdr:sp macro="" textlink="">
      <xdr:nvSpPr>
        <xdr:cNvPr id="195" name="楕円 194"/>
        <xdr:cNvSpPr/>
      </xdr:nvSpPr>
      <xdr:spPr>
        <a:xfrm>
          <a:off x="4584700" y="13504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46614</xdr:rowOff>
    </xdr:from>
    <xdr:ext cx="378565" cy="259045"/>
    <xdr:sp macro="" textlink="">
      <xdr:nvSpPr>
        <xdr:cNvPr id="196" name="維持補修費該当値テキスト"/>
        <xdr:cNvSpPr txBox="1"/>
      </xdr:nvSpPr>
      <xdr:spPr>
        <a:xfrm>
          <a:off x="4686300" y="134197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117399</xdr:rowOff>
    </xdr:from>
    <xdr:to>
      <xdr:col>20</xdr:col>
      <xdr:colOff>38100</xdr:colOff>
      <xdr:row>79</xdr:row>
      <xdr:rowOff>47549</xdr:rowOff>
    </xdr:to>
    <xdr:sp macro="" textlink="">
      <xdr:nvSpPr>
        <xdr:cNvPr id="197" name="楕円 196"/>
        <xdr:cNvSpPr/>
      </xdr:nvSpPr>
      <xdr:spPr>
        <a:xfrm>
          <a:off x="3746500" y="13490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38676</xdr:rowOff>
    </xdr:from>
    <xdr:ext cx="469744" cy="259045"/>
    <xdr:sp macro="" textlink="">
      <xdr:nvSpPr>
        <xdr:cNvPr id="198" name="テキスト ボックス 197"/>
        <xdr:cNvSpPr txBox="1"/>
      </xdr:nvSpPr>
      <xdr:spPr>
        <a:xfrm>
          <a:off x="3562428" y="13583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126619</xdr:rowOff>
    </xdr:from>
    <xdr:to>
      <xdr:col>15</xdr:col>
      <xdr:colOff>101600</xdr:colOff>
      <xdr:row>79</xdr:row>
      <xdr:rowOff>56769</xdr:rowOff>
    </xdr:to>
    <xdr:sp macro="" textlink="">
      <xdr:nvSpPr>
        <xdr:cNvPr id="199" name="楕円 198"/>
        <xdr:cNvSpPr/>
      </xdr:nvSpPr>
      <xdr:spPr>
        <a:xfrm>
          <a:off x="2857500" y="1349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47896</xdr:rowOff>
    </xdr:from>
    <xdr:ext cx="469744" cy="259045"/>
    <xdr:sp macro="" textlink="">
      <xdr:nvSpPr>
        <xdr:cNvPr id="200" name="テキスト ボックス 199"/>
        <xdr:cNvSpPr txBox="1"/>
      </xdr:nvSpPr>
      <xdr:spPr>
        <a:xfrm>
          <a:off x="2673428" y="1359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127800</xdr:rowOff>
    </xdr:from>
    <xdr:to>
      <xdr:col>10</xdr:col>
      <xdr:colOff>165100</xdr:colOff>
      <xdr:row>79</xdr:row>
      <xdr:rowOff>57950</xdr:rowOff>
    </xdr:to>
    <xdr:sp macro="" textlink="">
      <xdr:nvSpPr>
        <xdr:cNvPr id="201" name="楕円 200"/>
        <xdr:cNvSpPr/>
      </xdr:nvSpPr>
      <xdr:spPr>
        <a:xfrm>
          <a:off x="1968500" y="1350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79</xdr:row>
      <xdr:rowOff>49077</xdr:rowOff>
    </xdr:from>
    <xdr:ext cx="378565" cy="259045"/>
    <xdr:sp macro="" textlink="">
      <xdr:nvSpPr>
        <xdr:cNvPr id="202" name="テキスト ボックス 201"/>
        <xdr:cNvSpPr txBox="1"/>
      </xdr:nvSpPr>
      <xdr:spPr>
        <a:xfrm>
          <a:off x="1830017" y="135936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130848</xdr:rowOff>
    </xdr:from>
    <xdr:to>
      <xdr:col>6</xdr:col>
      <xdr:colOff>38100</xdr:colOff>
      <xdr:row>79</xdr:row>
      <xdr:rowOff>60998</xdr:rowOff>
    </xdr:to>
    <xdr:sp macro="" textlink="">
      <xdr:nvSpPr>
        <xdr:cNvPr id="203" name="楕円 202"/>
        <xdr:cNvSpPr/>
      </xdr:nvSpPr>
      <xdr:spPr>
        <a:xfrm>
          <a:off x="1079500" y="13503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79</xdr:row>
      <xdr:rowOff>52125</xdr:rowOff>
    </xdr:from>
    <xdr:ext cx="378565" cy="259045"/>
    <xdr:sp macro="" textlink="">
      <xdr:nvSpPr>
        <xdr:cNvPr id="204" name="テキスト ボックス 203"/>
        <xdr:cNvSpPr txBox="1"/>
      </xdr:nvSpPr>
      <xdr:spPr>
        <a:xfrm>
          <a:off x="941017" y="135966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115632</xdr:rowOff>
    </xdr:from>
    <xdr:to>
      <xdr:col>24</xdr:col>
      <xdr:colOff>62865</xdr:colOff>
      <xdr:row>98</xdr:row>
      <xdr:rowOff>61116</xdr:rowOff>
    </xdr:to>
    <xdr:cxnSp macro="">
      <xdr:nvCxnSpPr>
        <xdr:cNvPr id="231" name="直線コネクタ 230"/>
        <xdr:cNvCxnSpPr/>
      </xdr:nvCxnSpPr>
      <xdr:spPr>
        <a:xfrm flipV="1">
          <a:off x="4633595" y="15374682"/>
          <a:ext cx="1270" cy="1488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64943</xdr:rowOff>
    </xdr:from>
    <xdr:ext cx="534377" cy="259045"/>
    <xdr:sp macro="" textlink="">
      <xdr:nvSpPr>
        <xdr:cNvPr id="232" name="扶助費最小値テキスト"/>
        <xdr:cNvSpPr txBox="1"/>
      </xdr:nvSpPr>
      <xdr:spPr>
        <a:xfrm>
          <a:off x="4686300" y="16867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61116</xdr:rowOff>
    </xdr:from>
    <xdr:to>
      <xdr:col>24</xdr:col>
      <xdr:colOff>152400</xdr:colOff>
      <xdr:row>98</xdr:row>
      <xdr:rowOff>61116</xdr:rowOff>
    </xdr:to>
    <xdr:cxnSp macro="">
      <xdr:nvCxnSpPr>
        <xdr:cNvPr id="233" name="直線コネクタ 232"/>
        <xdr:cNvCxnSpPr/>
      </xdr:nvCxnSpPr>
      <xdr:spPr>
        <a:xfrm>
          <a:off x="4546600" y="1686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62309</xdr:rowOff>
    </xdr:from>
    <xdr:ext cx="599010" cy="259045"/>
    <xdr:sp macro="" textlink="">
      <xdr:nvSpPr>
        <xdr:cNvPr id="234" name="扶助費最大値テキスト"/>
        <xdr:cNvSpPr txBox="1"/>
      </xdr:nvSpPr>
      <xdr:spPr>
        <a:xfrm>
          <a:off x="4686300" y="15149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115632</xdr:rowOff>
    </xdr:from>
    <xdr:to>
      <xdr:col>24</xdr:col>
      <xdr:colOff>152400</xdr:colOff>
      <xdr:row>89</xdr:row>
      <xdr:rowOff>115632</xdr:rowOff>
    </xdr:to>
    <xdr:cxnSp macro="">
      <xdr:nvCxnSpPr>
        <xdr:cNvPr id="235" name="直線コネクタ 234"/>
        <xdr:cNvCxnSpPr/>
      </xdr:nvCxnSpPr>
      <xdr:spPr>
        <a:xfrm>
          <a:off x="4546600" y="15374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81451</xdr:rowOff>
    </xdr:from>
    <xdr:to>
      <xdr:col>24</xdr:col>
      <xdr:colOff>63500</xdr:colOff>
      <xdr:row>95</xdr:row>
      <xdr:rowOff>151772</xdr:rowOff>
    </xdr:to>
    <xdr:cxnSp macro="">
      <xdr:nvCxnSpPr>
        <xdr:cNvPr id="236" name="直線コネクタ 235"/>
        <xdr:cNvCxnSpPr/>
      </xdr:nvCxnSpPr>
      <xdr:spPr>
        <a:xfrm flipV="1">
          <a:off x="3797300" y="16369201"/>
          <a:ext cx="838200" cy="70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35279</xdr:rowOff>
    </xdr:from>
    <xdr:ext cx="599010" cy="259045"/>
    <xdr:sp macro="" textlink="">
      <xdr:nvSpPr>
        <xdr:cNvPr id="237" name="扶助費平均値テキスト"/>
        <xdr:cNvSpPr txBox="1"/>
      </xdr:nvSpPr>
      <xdr:spPr>
        <a:xfrm>
          <a:off x="4686300" y="163230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56852</xdr:rowOff>
    </xdr:from>
    <xdr:to>
      <xdr:col>24</xdr:col>
      <xdr:colOff>114300</xdr:colOff>
      <xdr:row>95</xdr:row>
      <xdr:rowOff>158452</xdr:rowOff>
    </xdr:to>
    <xdr:sp macro="" textlink="">
      <xdr:nvSpPr>
        <xdr:cNvPr id="238" name="フローチャート: 判断 237"/>
        <xdr:cNvSpPr/>
      </xdr:nvSpPr>
      <xdr:spPr>
        <a:xfrm>
          <a:off x="4584700" y="16344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151772</xdr:rowOff>
    </xdr:from>
    <xdr:to>
      <xdr:col>19</xdr:col>
      <xdr:colOff>177800</xdr:colOff>
      <xdr:row>96</xdr:row>
      <xdr:rowOff>160905</xdr:rowOff>
    </xdr:to>
    <xdr:cxnSp macro="">
      <xdr:nvCxnSpPr>
        <xdr:cNvPr id="239" name="直線コネクタ 238"/>
        <xdr:cNvCxnSpPr/>
      </xdr:nvCxnSpPr>
      <xdr:spPr>
        <a:xfrm flipV="1">
          <a:off x="2908300" y="16439522"/>
          <a:ext cx="889000" cy="180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147073</xdr:rowOff>
    </xdr:from>
    <xdr:to>
      <xdr:col>20</xdr:col>
      <xdr:colOff>38100</xdr:colOff>
      <xdr:row>96</xdr:row>
      <xdr:rowOff>77223</xdr:rowOff>
    </xdr:to>
    <xdr:sp macro="" textlink="">
      <xdr:nvSpPr>
        <xdr:cNvPr id="240" name="フローチャート: 判断 239"/>
        <xdr:cNvSpPr/>
      </xdr:nvSpPr>
      <xdr:spPr>
        <a:xfrm>
          <a:off x="3746500" y="1643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68350</xdr:rowOff>
    </xdr:from>
    <xdr:ext cx="599010" cy="259045"/>
    <xdr:sp macro="" textlink="">
      <xdr:nvSpPr>
        <xdr:cNvPr id="241" name="テキスト ボックス 240"/>
        <xdr:cNvSpPr txBox="1"/>
      </xdr:nvSpPr>
      <xdr:spPr>
        <a:xfrm>
          <a:off x="3497795" y="16527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160905</xdr:rowOff>
    </xdr:from>
    <xdr:to>
      <xdr:col>15</xdr:col>
      <xdr:colOff>50800</xdr:colOff>
      <xdr:row>97</xdr:row>
      <xdr:rowOff>32694</xdr:rowOff>
    </xdr:to>
    <xdr:cxnSp macro="">
      <xdr:nvCxnSpPr>
        <xdr:cNvPr id="242" name="直線コネクタ 241"/>
        <xdr:cNvCxnSpPr/>
      </xdr:nvCxnSpPr>
      <xdr:spPr>
        <a:xfrm flipV="1">
          <a:off x="2019300" y="16620105"/>
          <a:ext cx="889000" cy="43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9685</xdr:rowOff>
    </xdr:from>
    <xdr:to>
      <xdr:col>15</xdr:col>
      <xdr:colOff>101600</xdr:colOff>
      <xdr:row>95</xdr:row>
      <xdr:rowOff>111285</xdr:rowOff>
    </xdr:to>
    <xdr:sp macro="" textlink="">
      <xdr:nvSpPr>
        <xdr:cNvPr id="243" name="フローチャート: 判断 242"/>
        <xdr:cNvSpPr/>
      </xdr:nvSpPr>
      <xdr:spPr>
        <a:xfrm>
          <a:off x="2857500" y="1629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127812</xdr:rowOff>
    </xdr:from>
    <xdr:ext cx="599010" cy="259045"/>
    <xdr:sp macro="" textlink="">
      <xdr:nvSpPr>
        <xdr:cNvPr id="244" name="テキスト ボックス 243"/>
        <xdr:cNvSpPr txBox="1"/>
      </xdr:nvSpPr>
      <xdr:spPr>
        <a:xfrm>
          <a:off x="2608795" y="16072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32694</xdr:rowOff>
    </xdr:from>
    <xdr:to>
      <xdr:col>10</xdr:col>
      <xdr:colOff>114300</xdr:colOff>
      <xdr:row>97</xdr:row>
      <xdr:rowOff>60147</xdr:rowOff>
    </xdr:to>
    <xdr:cxnSp macro="">
      <xdr:nvCxnSpPr>
        <xdr:cNvPr id="245" name="直線コネクタ 244"/>
        <xdr:cNvCxnSpPr/>
      </xdr:nvCxnSpPr>
      <xdr:spPr>
        <a:xfrm flipV="1">
          <a:off x="1130300" y="16663344"/>
          <a:ext cx="889000" cy="2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120969</xdr:rowOff>
    </xdr:from>
    <xdr:to>
      <xdr:col>10</xdr:col>
      <xdr:colOff>165100</xdr:colOff>
      <xdr:row>97</xdr:row>
      <xdr:rowOff>51119</xdr:rowOff>
    </xdr:to>
    <xdr:sp macro="" textlink="">
      <xdr:nvSpPr>
        <xdr:cNvPr id="246" name="フローチャート: 判断 245"/>
        <xdr:cNvSpPr/>
      </xdr:nvSpPr>
      <xdr:spPr>
        <a:xfrm>
          <a:off x="1968500" y="16580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67646</xdr:rowOff>
    </xdr:from>
    <xdr:ext cx="599010" cy="259045"/>
    <xdr:sp macro="" textlink="">
      <xdr:nvSpPr>
        <xdr:cNvPr id="247" name="テキスト ボックス 246"/>
        <xdr:cNvSpPr txBox="1"/>
      </xdr:nvSpPr>
      <xdr:spPr>
        <a:xfrm>
          <a:off x="1719795" y="16355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322</xdr:rowOff>
    </xdr:from>
    <xdr:to>
      <xdr:col>6</xdr:col>
      <xdr:colOff>38100</xdr:colOff>
      <xdr:row>97</xdr:row>
      <xdr:rowOff>101922</xdr:rowOff>
    </xdr:to>
    <xdr:sp macro="" textlink="">
      <xdr:nvSpPr>
        <xdr:cNvPr id="248" name="フローチャート: 判断 247"/>
        <xdr:cNvSpPr/>
      </xdr:nvSpPr>
      <xdr:spPr>
        <a:xfrm>
          <a:off x="1079500" y="1663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118449</xdr:rowOff>
    </xdr:from>
    <xdr:ext cx="534377" cy="259045"/>
    <xdr:sp macro="" textlink="">
      <xdr:nvSpPr>
        <xdr:cNvPr id="249" name="テキスト ボックス 248"/>
        <xdr:cNvSpPr txBox="1"/>
      </xdr:nvSpPr>
      <xdr:spPr>
        <a:xfrm>
          <a:off x="863111" y="16406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30651</xdr:rowOff>
    </xdr:from>
    <xdr:to>
      <xdr:col>24</xdr:col>
      <xdr:colOff>114300</xdr:colOff>
      <xdr:row>95</xdr:row>
      <xdr:rowOff>132251</xdr:rowOff>
    </xdr:to>
    <xdr:sp macro="" textlink="">
      <xdr:nvSpPr>
        <xdr:cNvPr id="255" name="楕円 254"/>
        <xdr:cNvSpPr/>
      </xdr:nvSpPr>
      <xdr:spPr>
        <a:xfrm>
          <a:off x="4584700" y="16318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53528</xdr:rowOff>
    </xdr:from>
    <xdr:ext cx="599010" cy="259045"/>
    <xdr:sp macro="" textlink="">
      <xdr:nvSpPr>
        <xdr:cNvPr id="256" name="扶助費該当値テキスト"/>
        <xdr:cNvSpPr txBox="1"/>
      </xdr:nvSpPr>
      <xdr:spPr>
        <a:xfrm>
          <a:off x="4686300" y="16169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100972</xdr:rowOff>
    </xdr:from>
    <xdr:to>
      <xdr:col>20</xdr:col>
      <xdr:colOff>38100</xdr:colOff>
      <xdr:row>96</xdr:row>
      <xdr:rowOff>31122</xdr:rowOff>
    </xdr:to>
    <xdr:sp macro="" textlink="">
      <xdr:nvSpPr>
        <xdr:cNvPr id="257" name="楕円 256"/>
        <xdr:cNvSpPr/>
      </xdr:nvSpPr>
      <xdr:spPr>
        <a:xfrm>
          <a:off x="3746500" y="16388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47649</xdr:rowOff>
    </xdr:from>
    <xdr:ext cx="599010" cy="259045"/>
    <xdr:sp macro="" textlink="">
      <xdr:nvSpPr>
        <xdr:cNvPr id="258" name="テキスト ボックス 257"/>
        <xdr:cNvSpPr txBox="1"/>
      </xdr:nvSpPr>
      <xdr:spPr>
        <a:xfrm>
          <a:off x="3497795" y="16163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110105</xdr:rowOff>
    </xdr:from>
    <xdr:to>
      <xdr:col>15</xdr:col>
      <xdr:colOff>101600</xdr:colOff>
      <xdr:row>97</xdr:row>
      <xdr:rowOff>40255</xdr:rowOff>
    </xdr:to>
    <xdr:sp macro="" textlink="">
      <xdr:nvSpPr>
        <xdr:cNvPr id="259" name="楕円 258"/>
        <xdr:cNvSpPr/>
      </xdr:nvSpPr>
      <xdr:spPr>
        <a:xfrm>
          <a:off x="2857500" y="1656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31382</xdr:rowOff>
    </xdr:from>
    <xdr:ext cx="599010" cy="259045"/>
    <xdr:sp macro="" textlink="">
      <xdr:nvSpPr>
        <xdr:cNvPr id="260" name="テキスト ボックス 259"/>
        <xdr:cNvSpPr txBox="1"/>
      </xdr:nvSpPr>
      <xdr:spPr>
        <a:xfrm>
          <a:off x="2608795" y="16662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153344</xdr:rowOff>
    </xdr:from>
    <xdr:to>
      <xdr:col>10</xdr:col>
      <xdr:colOff>165100</xdr:colOff>
      <xdr:row>97</xdr:row>
      <xdr:rowOff>83494</xdr:rowOff>
    </xdr:to>
    <xdr:sp macro="" textlink="">
      <xdr:nvSpPr>
        <xdr:cNvPr id="261" name="楕円 260"/>
        <xdr:cNvSpPr/>
      </xdr:nvSpPr>
      <xdr:spPr>
        <a:xfrm>
          <a:off x="1968500" y="1661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74621</xdr:rowOff>
    </xdr:from>
    <xdr:ext cx="534377" cy="259045"/>
    <xdr:sp macro="" textlink="">
      <xdr:nvSpPr>
        <xdr:cNvPr id="262" name="テキスト ボックス 261"/>
        <xdr:cNvSpPr txBox="1"/>
      </xdr:nvSpPr>
      <xdr:spPr>
        <a:xfrm>
          <a:off x="1752111" y="16705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9347</xdr:rowOff>
    </xdr:from>
    <xdr:to>
      <xdr:col>6</xdr:col>
      <xdr:colOff>38100</xdr:colOff>
      <xdr:row>97</xdr:row>
      <xdr:rowOff>110947</xdr:rowOff>
    </xdr:to>
    <xdr:sp macro="" textlink="">
      <xdr:nvSpPr>
        <xdr:cNvPr id="263" name="楕円 262"/>
        <xdr:cNvSpPr/>
      </xdr:nvSpPr>
      <xdr:spPr>
        <a:xfrm>
          <a:off x="1079500" y="16639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102074</xdr:rowOff>
    </xdr:from>
    <xdr:ext cx="534377" cy="259045"/>
    <xdr:sp macro="" textlink="">
      <xdr:nvSpPr>
        <xdr:cNvPr id="264" name="テキスト ボックス 263"/>
        <xdr:cNvSpPr txBox="1"/>
      </xdr:nvSpPr>
      <xdr:spPr>
        <a:xfrm>
          <a:off x="863111" y="16732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0" name="テキスト ボックス 279"/>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2" name="テキスト ボックス 281"/>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85156</xdr:rowOff>
    </xdr:from>
    <xdr:to>
      <xdr:col>54</xdr:col>
      <xdr:colOff>189865</xdr:colOff>
      <xdr:row>38</xdr:row>
      <xdr:rowOff>24493</xdr:rowOff>
    </xdr:to>
    <xdr:cxnSp macro="">
      <xdr:nvCxnSpPr>
        <xdr:cNvPr id="288" name="直線コネクタ 287"/>
        <xdr:cNvCxnSpPr/>
      </xdr:nvCxnSpPr>
      <xdr:spPr>
        <a:xfrm flipV="1">
          <a:off x="10475595" y="5228656"/>
          <a:ext cx="1270" cy="1310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28320</xdr:rowOff>
    </xdr:from>
    <xdr:ext cx="534377" cy="259045"/>
    <xdr:sp macro="" textlink="">
      <xdr:nvSpPr>
        <xdr:cNvPr id="289" name="補助費等最小値テキスト"/>
        <xdr:cNvSpPr txBox="1"/>
      </xdr:nvSpPr>
      <xdr:spPr>
        <a:xfrm>
          <a:off x="10528300" y="6543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24493</xdr:rowOff>
    </xdr:from>
    <xdr:to>
      <xdr:col>55</xdr:col>
      <xdr:colOff>88900</xdr:colOff>
      <xdr:row>38</xdr:row>
      <xdr:rowOff>24493</xdr:rowOff>
    </xdr:to>
    <xdr:cxnSp macro="">
      <xdr:nvCxnSpPr>
        <xdr:cNvPr id="290" name="直線コネクタ 289"/>
        <xdr:cNvCxnSpPr/>
      </xdr:nvCxnSpPr>
      <xdr:spPr>
        <a:xfrm>
          <a:off x="10388600" y="6539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31833</xdr:rowOff>
    </xdr:from>
    <xdr:ext cx="599010" cy="259045"/>
    <xdr:sp macro="" textlink="">
      <xdr:nvSpPr>
        <xdr:cNvPr id="291" name="補助費等最大値テキスト"/>
        <xdr:cNvSpPr txBox="1"/>
      </xdr:nvSpPr>
      <xdr:spPr>
        <a:xfrm>
          <a:off x="10528300" y="5003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85156</xdr:rowOff>
    </xdr:from>
    <xdr:to>
      <xdr:col>55</xdr:col>
      <xdr:colOff>88900</xdr:colOff>
      <xdr:row>30</xdr:row>
      <xdr:rowOff>85156</xdr:rowOff>
    </xdr:to>
    <xdr:cxnSp macro="">
      <xdr:nvCxnSpPr>
        <xdr:cNvPr id="292" name="直線コネクタ 291"/>
        <xdr:cNvCxnSpPr/>
      </xdr:nvCxnSpPr>
      <xdr:spPr>
        <a:xfrm>
          <a:off x="10388600" y="5228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25004</xdr:rowOff>
    </xdr:from>
    <xdr:to>
      <xdr:col>55</xdr:col>
      <xdr:colOff>0</xdr:colOff>
      <xdr:row>36</xdr:row>
      <xdr:rowOff>47391</xdr:rowOff>
    </xdr:to>
    <xdr:cxnSp macro="">
      <xdr:nvCxnSpPr>
        <xdr:cNvPr id="293" name="直線コネクタ 292"/>
        <xdr:cNvCxnSpPr/>
      </xdr:nvCxnSpPr>
      <xdr:spPr>
        <a:xfrm>
          <a:off x="9639300" y="6197204"/>
          <a:ext cx="838200" cy="22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62778</xdr:rowOff>
    </xdr:from>
    <xdr:ext cx="534377" cy="259045"/>
    <xdr:sp macro="" textlink="">
      <xdr:nvSpPr>
        <xdr:cNvPr id="294" name="補助費等平均値テキスト"/>
        <xdr:cNvSpPr txBox="1"/>
      </xdr:nvSpPr>
      <xdr:spPr>
        <a:xfrm>
          <a:off x="10528300" y="6234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84351</xdr:rowOff>
    </xdr:from>
    <xdr:to>
      <xdr:col>55</xdr:col>
      <xdr:colOff>50800</xdr:colOff>
      <xdr:row>37</xdr:row>
      <xdr:rowOff>14501</xdr:rowOff>
    </xdr:to>
    <xdr:sp macro="" textlink="">
      <xdr:nvSpPr>
        <xdr:cNvPr id="295" name="フローチャート: 判断 294"/>
        <xdr:cNvSpPr/>
      </xdr:nvSpPr>
      <xdr:spPr>
        <a:xfrm>
          <a:off x="10426700" y="625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50157</xdr:rowOff>
    </xdr:from>
    <xdr:to>
      <xdr:col>50</xdr:col>
      <xdr:colOff>114300</xdr:colOff>
      <xdr:row>36</xdr:row>
      <xdr:rowOff>25004</xdr:rowOff>
    </xdr:to>
    <xdr:cxnSp macro="">
      <xdr:nvCxnSpPr>
        <xdr:cNvPr id="296" name="直線コネクタ 295"/>
        <xdr:cNvCxnSpPr/>
      </xdr:nvCxnSpPr>
      <xdr:spPr>
        <a:xfrm>
          <a:off x="8750300" y="6050907"/>
          <a:ext cx="889000" cy="146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73630</xdr:rowOff>
    </xdr:from>
    <xdr:to>
      <xdr:col>50</xdr:col>
      <xdr:colOff>165100</xdr:colOff>
      <xdr:row>37</xdr:row>
      <xdr:rowOff>3780</xdr:rowOff>
    </xdr:to>
    <xdr:sp macro="" textlink="">
      <xdr:nvSpPr>
        <xdr:cNvPr id="297" name="フローチャート: 判断 296"/>
        <xdr:cNvSpPr/>
      </xdr:nvSpPr>
      <xdr:spPr>
        <a:xfrm>
          <a:off x="9588500" y="624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166357</xdr:rowOff>
    </xdr:from>
    <xdr:ext cx="534377" cy="259045"/>
    <xdr:sp macro="" textlink="">
      <xdr:nvSpPr>
        <xdr:cNvPr id="298" name="テキスト ボックス 297"/>
        <xdr:cNvSpPr txBox="1"/>
      </xdr:nvSpPr>
      <xdr:spPr>
        <a:xfrm>
          <a:off x="9372111" y="633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90422</xdr:rowOff>
    </xdr:from>
    <xdr:to>
      <xdr:col>45</xdr:col>
      <xdr:colOff>177800</xdr:colOff>
      <xdr:row>35</xdr:row>
      <xdr:rowOff>50157</xdr:rowOff>
    </xdr:to>
    <xdr:cxnSp macro="">
      <xdr:nvCxnSpPr>
        <xdr:cNvPr id="299" name="直線コネクタ 298"/>
        <xdr:cNvCxnSpPr/>
      </xdr:nvCxnSpPr>
      <xdr:spPr>
        <a:xfrm>
          <a:off x="7861300" y="5405372"/>
          <a:ext cx="889000" cy="645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113391</xdr:rowOff>
    </xdr:from>
    <xdr:to>
      <xdr:col>46</xdr:col>
      <xdr:colOff>38100</xdr:colOff>
      <xdr:row>37</xdr:row>
      <xdr:rowOff>43541</xdr:rowOff>
    </xdr:to>
    <xdr:sp macro="" textlink="">
      <xdr:nvSpPr>
        <xdr:cNvPr id="300" name="フローチャート: 判断 299"/>
        <xdr:cNvSpPr/>
      </xdr:nvSpPr>
      <xdr:spPr>
        <a:xfrm>
          <a:off x="8699500" y="628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34668</xdr:rowOff>
    </xdr:from>
    <xdr:ext cx="534377" cy="259045"/>
    <xdr:sp macro="" textlink="">
      <xdr:nvSpPr>
        <xdr:cNvPr id="301" name="テキスト ボックス 300"/>
        <xdr:cNvSpPr txBox="1"/>
      </xdr:nvSpPr>
      <xdr:spPr>
        <a:xfrm>
          <a:off x="8483111" y="6378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90422</xdr:rowOff>
    </xdr:from>
    <xdr:to>
      <xdr:col>41</xdr:col>
      <xdr:colOff>50800</xdr:colOff>
      <xdr:row>37</xdr:row>
      <xdr:rowOff>80927</xdr:rowOff>
    </xdr:to>
    <xdr:cxnSp macro="">
      <xdr:nvCxnSpPr>
        <xdr:cNvPr id="302" name="直線コネクタ 301"/>
        <xdr:cNvCxnSpPr/>
      </xdr:nvCxnSpPr>
      <xdr:spPr>
        <a:xfrm flipV="1">
          <a:off x="6972300" y="5405372"/>
          <a:ext cx="889000" cy="1019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16053</xdr:rowOff>
    </xdr:from>
    <xdr:to>
      <xdr:col>41</xdr:col>
      <xdr:colOff>101600</xdr:colOff>
      <xdr:row>32</xdr:row>
      <xdr:rowOff>117653</xdr:rowOff>
    </xdr:to>
    <xdr:sp macro="" textlink="">
      <xdr:nvSpPr>
        <xdr:cNvPr id="303" name="フローチャート: 判断 302"/>
        <xdr:cNvSpPr/>
      </xdr:nvSpPr>
      <xdr:spPr>
        <a:xfrm>
          <a:off x="7810500" y="550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108780</xdr:rowOff>
    </xdr:from>
    <xdr:ext cx="599010" cy="259045"/>
    <xdr:sp macro="" textlink="">
      <xdr:nvSpPr>
        <xdr:cNvPr id="304" name="テキスト ボックス 303"/>
        <xdr:cNvSpPr txBox="1"/>
      </xdr:nvSpPr>
      <xdr:spPr>
        <a:xfrm>
          <a:off x="7561795" y="5595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538</xdr:rowOff>
    </xdr:from>
    <xdr:to>
      <xdr:col>36</xdr:col>
      <xdr:colOff>165100</xdr:colOff>
      <xdr:row>37</xdr:row>
      <xdr:rowOff>102138</xdr:rowOff>
    </xdr:to>
    <xdr:sp macro="" textlink="">
      <xdr:nvSpPr>
        <xdr:cNvPr id="305" name="フローチャート: 判断 304"/>
        <xdr:cNvSpPr/>
      </xdr:nvSpPr>
      <xdr:spPr>
        <a:xfrm>
          <a:off x="6921500" y="6344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118665</xdr:rowOff>
    </xdr:from>
    <xdr:ext cx="534377" cy="259045"/>
    <xdr:sp macro="" textlink="">
      <xdr:nvSpPr>
        <xdr:cNvPr id="306" name="テキスト ボックス 305"/>
        <xdr:cNvSpPr txBox="1"/>
      </xdr:nvSpPr>
      <xdr:spPr>
        <a:xfrm>
          <a:off x="6705111" y="6119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168041</xdr:rowOff>
    </xdr:from>
    <xdr:to>
      <xdr:col>55</xdr:col>
      <xdr:colOff>50800</xdr:colOff>
      <xdr:row>36</xdr:row>
      <xdr:rowOff>98191</xdr:rowOff>
    </xdr:to>
    <xdr:sp macro="" textlink="">
      <xdr:nvSpPr>
        <xdr:cNvPr id="312" name="楕円 311"/>
        <xdr:cNvSpPr/>
      </xdr:nvSpPr>
      <xdr:spPr>
        <a:xfrm>
          <a:off x="10426700" y="6168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19468</xdr:rowOff>
    </xdr:from>
    <xdr:ext cx="534377" cy="259045"/>
    <xdr:sp macro="" textlink="">
      <xdr:nvSpPr>
        <xdr:cNvPr id="313" name="補助費等該当値テキスト"/>
        <xdr:cNvSpPr txBox="1"/>
      </xdr:nvSpPr>
      <xdr:spPr>
        <a:xfrm>
          <a:off x="10528300" y="6020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145654</xdr:rowOff>
    </xdr:from>
    <xdr:to>
      <xdr:col>50</xdr:col>
      <xdr:colOff>165100</xdr:colOff>
      <xdr:row>36</xdr:row>
      <xdr:rowOff>75804</xdr:rowOff>
    </xdr:to>
    <xdr:sp macro="" textlink="">
      <xdr:nvSpPr>
        <xdr:cNvPr id="314" name="楕円 313"/>
        <xdr:cNvSpPr/>
      </xdr:nvSpPr>
      <xdr:spPr>
        <a:xfrm>
          <a:off x="9588500" y="6146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92331</xdr:rowOff>
    </xdr:from>
    <xdr:ext cx="534377" cy="259045"/>
    <xdr:sp macro="" textlink="">
      <xdr:nvSpPr>
        <xdr:cNvPr id="315" name="テキスト ボックス 314"/>
        <xdr:cNvSpPr txBox="1"/>
      </xdr:nvSpPr>
      <xdr:spPr>
        <a:xfrm>
          <a:off x="9372111" y="5921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170807</xdr:rowOff>
    </xdr:from>
    <xdr:to>
      <xdr:col>46</xdr:col>
      <xdr:colOff>38100</xdr:colOff>
      <xdr:row>35</xdr:row>
      <xdr:rowOff>100957</xdr:rowOff>
    </xdr:to>
    <xdr:sp macro="" textlink="">
      <xdr:nvSpPr>
        <xdr:cNvPr id="316" name="楕円 315"/>
        <xdr:cNvSpPr/>
      </xdr:nvSpPr>
      <xdr:spPr>
        <a:xfrm>
          <a:off x="8699500" y="6000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117484</xdr:rowOff>
    </xdr:from>
    <xdr:ext cx="534377" cy="259045"/>
    <xdr:sp macro="" textlink="">
      <xdr:nvSpPr>
        <xdr:cNvPr id="317" name="テキスト ボックス 316"/>
        <xdr:cNvSpPr txBox="1"/>
      </xdr:nvSpPr>
      <xdr:spPr>
        <a:xfrm>
          <a:off x="8483111" y="5775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39622</xdr:rowOff>
    </xdr:from>
    <xdr:to>
      <xdr:col>41</xdr:col>
      <xdr:colOff>101600</xdr:colOff>
      <xdr:row>31</xdr:row>
      <xdr:rowOff>141222</xdr:rowOff>
    </xdr:to>
    <xdr:sp macro="" textlink="">
      <xdr:nvSpPr>
        <xdr:cNvPr id="318" name="楕円 317"/>
        <xdr:cNvSpPr/>
      </xdr:nvSpPr>
      <xdr:spPr>
        <a:xfrm>
          <a:off x="7810500" y="535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157749</xdr:rowOff>
    </xdr:from>
    <xdr:ext cx="599010" cy="259045"/>
    <xdr:sp macro="" textlink="">
      <xdr:nvSpPr>
        <xdr:cNvPr id="319" name="テキスト ボックス 318"/>
        <xdr:cNvSpPr txBox="1"/>
      </xdr:nvSpPr>
      <xdr:spPr>
        <a:xfrm>
          <a:off x="7561795" y="5129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30127</xdr:rowOff>
    </xdr:from>
    <xdr:to>
      <xdr:col>36</xdr:col>
      <xdr:colOff>165100</xdr:colOff>
      <xdr:row>37</xdr:row>
      <xdr:rowOff>131727</xdr:rowOff>
    </xdr:to>
    <xdr:sp macro="" textlink="">
      <xdr:nvSpPr>
        <xdr:cNvPr id="320" name="楕円 319"/>
        <xdr:cNvSpPr/>
      </xdr:nvSpPr>
      <xdr:spPr>
        <a:xfrm>
          <a:off x="6921500" y="6373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122854</xdr:rowOff>
    </xdr:from>
    <xdr:ext cx="534377" cy="259045"/>
    <xdr:sp macro="" textlink="">
      <xdr:nvSpPr>
        <xdr:cNvPr id="321" name="テキスト ボックス 320"/>
        <xdr:cNvSpPr txBox="1"/>
      </xdr:nvSpPr>
      <xdr:spPr>
        <a:xfrm>
          <a:off x="6705111" y="6466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129451</xdr:rowOff>
    </xdr:from>
    <xdr:to>
      <xdr:col>54</xdr:col>
      <xdr:colOff>189865</xdr:colOff>
      <xdr:row>58</xdr:row>
      <xdr:rowOff>139433</xdr:rowOff>
    </xdr:to>
    <xdr:cxnSp macro="">
      <xdr:nvCxnSpPr>
        <xdr:cNvPr id="345" name="直線コネクタ 344"/>
        <xdr:cNvCxnSpPr/>
      </xdr:nvCxnSpPr>
      <xdr:spPr>
        <a:xfrm flipV="1">
          <a:off x="10475595" y="8530501"/>
          <a:ext cx="1270" cy="1553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143260</xdr:rowOff>
    </xdr:from>
    <xdr:ext cx="469744" cy="259045"/>
    <xdr:sp macro="" textlink="">
      <xdr:nvSpPr>
        <xdr:cNvPr id="346" name="普通建設事業費最小値テキスト"/>
        <xdr:cNvSpPr txBox="1"/>
      </xdr:nvSpPr>
      <xdr:spPr>
        <a:xfrm>
          <a:off x="10528300" y="10087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139433</xdr:rowOff>
    </xdr:from>
    <xdr:to>
      <xdr:col>55</xdr:col>
      <xdr:colOff>88900</xdr:colOff>
      <xdr:row>58</xdr:row>
      <xdr:rowOff>139433</xdr:rowOff>
    </xdr:to>
    <xdr:cxnSp macro="">
      <xdr:nvCxnSpPr>
        <xdr:cNvPr id="347" name="直線コネクタ 346"/>
        <xdr:cNvCxnSpPr/>
      </xdr:nvCxnSpPr>
      <xdr:spPr>
        <a:xfrm>
          <a:off x="10388600" y="10083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76128</xdr:rowOff>
    </xdr:from>
    <xdr:ext cx="599010" cy="259045"/>
    <xdr:sp macro="" textlink="">
      <xdr:nvSpPr>
        <xdr:cNvPr id="348" name="普通建設事業費最大値テキスト"/>
        <xdr:cNvSpPr txBox="1"/>
      </xdr:nvSpPr>
      <xdr:spPr>
        <a:xfrm>
          <a:off x="10528300" y="8305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129451</xdr:rowOff>
    </xdr:from>
    <xdr:to>
      <xdr:col>55</xdr:col>
      <xdr:colOff>88900</xdr:colOff>
      <xdr:row>49</xdr:row>
      <xdr:rowOff>129451</xdr:rowOff>
    </xdr:to>
    <xdr:cxnSp macro="">
      <xdr:nvCxnSpPr>
        <xdr:cNvPr id="349" name="直線コネクタ 348"/>
        <xdr:cNvCxnSpPr/>
      </xdr:nvCxnSpPr>
      <xdr:spPr>
        <a:xfrm>
          <a:off x="10388600" y="8530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58039</xdr:rowOff>
    </xdr:from>
    <xdr:to>
      <xdr:col>55</xdr:col>
      <xdr:colOff>0</xdr:colOff>
      <xdr:row>56</xdr:row>
      <xdr:rowOff>148120</xdr:rowOff>
    </xdr:to>
    <xdr:cxnSp macro="">
      <xdr:nvCxnSpPr>
        <xdr:cNvPr id="350" name="直線コネクタ 349"/>
        <xdr:cNvCxnSpPr/>
      </xdr:nvCxnSpPr>
      <xdr:spPr>
        <a:xfrm flipV="1">
          <a:off x="9639300" y="9487789"/>
          <a:ext cx="838200" cy="261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73906</xdr:rowOff>
    </xdr:from>
    <xdr:ext cx="534377" cy="259045"/>
    <xdr:sp macro="" textlink="">
      <xdr:nvSpPr>
        <xdr:cNvPr id="351" name="普通建設事業費平均値テキスト"/>
        <xdr:cNvSpPr txBox="1"/>
      </xdr:nvSpPr>
      <xdr:spPr>
        <a:xfrm>
          <a:off x="10528300" y="95036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95479</xdr:rowOff>
    </xdr:from>
    <xdr:to>
      <xdr:col>55</xdr:col>
      <xdr:colOff>50800</xdr:colOff>
      <xdr:row>56</xdr:row>
      <xdr:rowOff>25629</xdr:rowOff>
    </xdr:to>
    <xdr:sp macro="" textlink="">
      <xdr:nvSpPr>
        <xdr:cNvPr id="352" name="フローチャート: 判断 351"/>
        <xdr:cNvSpPr/>
      </xdr:nvSpPr>
      <xdr:spPr>
        <a:xfrm>
          <a:off x="10426700" y="9525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141250</xdr:rowOff>
    </xdr:from>
    <xdr:to>
      <xdr:col>50</xdr:col>
      <xdr:colOff>114300</xdr:colOff>
      <xdr:row>56</xdr:row>
      <xdr:rowOff>148120</xdr:rowOff>
    </xdr:to>
    <xdr:cxnSp macro="">
      <xdr:nvCxnSpPr>
        <xdr:cNvPr id="353" name="直線コネクタ 352"/>
        <xdr:cNvCxnSpPr/>
      </xdr:nvCxnSpPr>
      <xdr:spPr>
        <a:xfrm>
          <a:off x="8750300" y="9571000"/>
          <a:ext cx="889000" cy="178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114618</xdr:rowOff>
    </xdr:from>
    <xdr:to>
      <xdr:col>50</xdr:col>
      <xdr:colOff>165100</xdr:colOff>
      <xdr:row>56</xdr:row>
      <xdr:rowOff>44768</xdr:rowOff>
    </xdr:to>
    <xdr:sp macro="" textlink="">
      <xdr:nvSpPr>
        <xdr:cNvPr id="354" name="フローチャート: 判断 353"/>
        <xdr:cNvSpPr/>
      </xdr:nvSpPr>
      <xdr:spPr>
        <a:xfrm>
          <a:off x="9588500" y="9544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61295</xdr:rowOff>
    </xdr:from>
    <xdr:ext cx="534377" cy="259045"/>
    <xdr:sp macro="" textlink="">
      <xdr:nvSpPr>
        <xdr:cNvPr id="355" name="テキスト ボックス 354"/>
        <xdr:cNvSpPr txBox="1"/>
      </xdr:nvSpPr>
      <xdr:spPr>
        <a:xfrm>
          <a:off x="9372111" y="9319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141250</xdr:rowOff>
    </xdr:from>
    <xdr:to>
      <xdr:col>45</xdr:col>
      <xdr:colOff>177800</xdr:colOff>
      <xdr:row>56</xdr:row>
      <xdr:rowOff>165544</xdr:rowOff>
    </xdr:to>
    <xdr:cxnSp macro="">
      <xdr:nvCxnSpPr>
        <xdr:cNvPr id="356" name="直線コネクタ 355"/>
        <xdr:cNvCxnSpPr/>
      </xdr:nvCxnSpPr>
      <xdr:spPr>
        <a:xfrm flipV="1">
          <a:off x="7861300" y="9571000"/>
          <a:ext cx="889000" cy="195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95948</xdr:rowOff>
    </xdr:from>
    <xdr:to>
      <xdr:col>46</xdr:col>
      <xdr:colOff>38100</xdr:colOff>
      <xdr:row>56</xdr:row>
      <xdr:rowOff>26098</xdr:rowOff>
    </xdr:to>
    <xdr:sp macro="" textlink="">
      <xdr:nvSpPr>
        <xdr:cNvPr id="357" name="フローチャート: 判断 356"/>
        <xdr:cNvSpPr/>
      </xdr:nvSpPr>
      <xdr:spPr>
        <a:xfrm>
          <a:off x="8699500" y="9525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17225</xdr:rowOff>
    </xdr:from>
    <xdr:ext cx="534377" cy="259045"/>
    <xdr:sp macro="" textlink="">
      <xdr:nvSpPr>
        <xdr:cNvPr id="358" name="テキスト ボックス 357"/>
        <xdr:cNvSpPr txBox="1"/>
      </xdr:nvSpPr>
      <xdr:spPr>
        <a:xfrm>
          <a:off x="8483111" y="9618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165544</xdr:rowOff>
    </xdr:from>
    <xdr:to>
      <xdr:col>41</xdr:col>
      <xdr:colOff>50800</xdr:colOff>
      <xdr:row>57</xdr:row>
      <xdr:rowOff>101397</xdr:rowOff>
    </xdr:to>
    <xdr:cxnSp macro="">
      <xdr:nvCxnSpPr>
        <xdr:cNvPr id="359" name="直線コネクタ 358"/>
        <xdr:cNvCxnSpPr/>
      </xdr:nvCxnSpPr>
      <xdr:spPr>
        <a:xfrm flipV="1">
          <a:off x="6972300" y="9766744"/>
          <a:ext cx="889000" cy="107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101816</xdr:rowOff>
    </xdr:from>
    <xdr:to>
      <xdr:col>41</xdr:col>
      <xdr:colOff>101600</xdr:colOff>
      <xdr:row>56</xdr:row>
      <xdr:rowOff>31966</xdr:rowOff>
    </xdr:to>
    <xdr:sp macro="" textlink="">
      <xdr:nvSpPr>
        <xdr:cNvPr id="360" name="フローチャート: 判断 359"/>
        <xdr:cNvSpPr/>
      </xdr:nvSpPr>
      <xdr:spPr>
        <a:xfrm>
          <a:off x="7810500" y="9531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48493</xdr:rowOff>
    </xdr:from>
    <xdr:ext cx="534377" cy="259045"/>
    <xdr:sp macro="" textlink="">
      <xdr:nvSpPr>
        <xdr:cNvPr id="361" name="テキスト ボックス 360"/>
        <xdr:cNvSpPr txBox="1"/>
      </xdr:nvSpPr>
      <xdr:spPr>
        <a:xfrm>
          <a:off x="7594111" y="9306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100482</xdr:rowOff>
    </xdr:from>
    <xdr:to>
      <xdr:col>36</xdr:col>
      <xdr:colOff>165100</xdr:colOff>
      <xdr:row>56</xdr:row>
      <xdr:rowOff>30632</xdr:rowOff>
    </xdr:to>
    <xdr:sp macro="" textlink="">
      <xdr:nvSpPr>
        <xdr:cNvPr id="362" name="フローチャート: 判断 361"/>
        <xdr:cNvSpPr/>
      </xdr:nvSpPr>
      <xdr:spPr>
        <a:xfrm>
          <a:off x="6921500" y="9530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47159</xdr:rowOff>
    </xdr:from>
    <xdr:ext cx="534377" cy="259045"/>
    <xdr:sp macro="" textlink="">
      <xdr:nvSpPr>
        <xdr:cNvPr id="363" name="テキスト ボックス 362"/>
        <xdr:cNvSpPr txBox="1"/>
      </xdr:nvSpPr>
      <xdr:spPr>
        <a:xfrm>
          <a:off x="6705111" y="9305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7239</xdr:rowOff>
    </xdr:from>
    <xdr:to>
      <xdr:col>55</xdr:col>
      <xdr:colOff>50800</xdr:colOff>
      <xdr:row>55</xdr:row>
      <xdr:rowOff>108839</xdr:rowOff>
    </xdr:to>
    <xdr:sp macro="" textlink="">
      <xdr:nvSpPr>
        <xdr:cNvPr id="369" name="楕円 368"/>
        <xdr:cNvSpPr/>
      </xdr:nvSpPr>
      <xdr:spPr>
        <a:xfrm>
          <a:off x="10426700" y="9436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30116</xdr:rowOff>
    </xdr:from>
    <xdr:ext cx="534377" cy="259045"/>
    <xdr:sp macro="" textlink="">
      <xdr:nvSpPr>
        <xdr:cNvPr id="370" name="普通建設事業費該当値テキスト"/>
        <xdr:cNvSpPr txBox="1"/>
      </xdr:nvSpPr>
      <xdr:spPr>
        <a:xfrm>
          <a:off x="10528300" y="9288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97320</xdr:rowOff>
    </xdr:from>
    <xdr:to>
      <xdr:col>50</xdr:col>
      <xdr:colOff>165100</xdr:colOff>
      <xdr:row>57</xdr:row>
      <xdr:rowOff>27470</xdr:rowOff>
    </xdr:to>
    <xdr:sp macro="" textlink="">
      <xdr:nvSpPr>
        <xdr:cNvPr id="371" name="楕円 370"/>
        <xdr:cNvSpPr/>
      </xdr:nvSpPr>
      <xdr:spPr>
        <a:xfrm>
          <a:off x="9588500" y="969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18597</xdr:rowOff>
    </xdr:from>
    <xdr:ext cx="534377" cy="259045"/>
    <xdr:sp macro="" textlink="">
      <xdr:nvSpPr>
        <xdr:cNvPr id="372" name="テキスト ボックス 371"/>
        <xdr:cNvSpPr txBox="1"/>
      </xdr:nvSpPr>
      <xdr:spPr>
        <a:xfrm>
          <a:off x="9372111" y="9791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90450</xdr:rowOff>
    </xdr:from>
    <xdr:to>
      <xdr:col>46</xdr:col>
      <xdr:colOff>38100</xdr:colOff>
      <xdr:row>56</xdr:row>
      <xdr:rowOff>20600</xdr:rowOff>
    </xdr:to>
    <xdr:sp macro="" textlink="">
      <xdr:nvSpPr>
        <xdr:cNvPr id="373" name="楕円 372"/>
        <xdr:cNvSpPr/>
      </xdr:nvSpPr>
      <xdr:spPr>
        <a:xfrm>
          <a:off x="8699500" y="95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37127</xdr:rowOff>
    </xdr:from>
    <xdr:ext cx="534377" cy="259045"/>
    <xdr:sp macro="" textlink="">
      <xdr:nvSpPr>
        <xdr:cNvPr id="374" name="テキスト ボックス 373"/>
        <xdr:cNvSpPr txBox="1"/>
      </xdr:nvSpPr>
      <xdr:spPr>
        <a:xfrm>
          <a:off x="8483111" y="9295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114744</xdr:rowOff>
    </xdr:from>
    <xdr:to>
      <xdr:col>41</xdr:col>
      <xdr:colOff>101600</xdr:colOff>
      <xdr:row>57</xdr:row>
      <xdr:rowOff>44894</xdr:rowOff>
    </xdr:to>
    <xdr:sp macro="" textlink="">
      <xdr:nvSpPr>
        <xdr:cNvPr id="375" name="楕円 374"/>
        <xdr:cNvSpPr/>
      </xdr:nvSpPr>
      <xdr:spPr>
        <a:xfrm>
          <a:off x="7810500" y="9715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36021</xdr:rowOff>
    </xdr:from>
    <xdr:ext cx="534377" cy="259045"/>
    <xdr:sp macro="" textlink="">
      <xdr:nvSpPr>
        <xdr:cNvPr id="376" name="テキスト ボックス 375"/>
        <xdr:cNvSpPr txBox="1"/>
      </xdr:nvSpPr>
      <xdr:spPr>
        <a:xfrm>
          <a:off x="7594111" y="9808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50597</xdr:rowOff>
    </xdr:from>
    <xdr:to>
      <xdr:col>36</xdr:col>
      <xdr:colOff>165100</xdr:colOff>
      <xdr:row>57</xdr:row>
      <xdr:rowOff>152197</xdr:rowOff>
    </xdr:to>
    <xdr:sp macro="" textlink="">
      <xdr:nvSpPr>
        <xdr:cNvPr id="377" name="楕円 376"/>
        <xdr:cNvSpPr/>
      </xdr:nvSpPr>
      <xdr:spPr>
        <a:xfrm>
          <a:off x="6921500" y="9823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143324</xdr:rowOff>
    </xdr:from>
    <xdr:ext cx="534377" cy="259045"/>
    <xdr:sp macro="" textlink="">
      <xdr:nvSpPr>
        <xdr:cNvPr id="378" name="テキスト ボックス 377"/>
        <xdr:cNvSpPr txBox="1"/>
      </xdr:nvSpPr>
      <xdr:spPr>
        <a:xfrm>
          <a:off x="6705111" y="9915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8" name="テキスト ボックス 397"/>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70872</xdr:rowOff>
    </xdr:from>
    <xdr:to>
      <xdr:col>54</xdr:col>
      <xdr:colOff>189865</xdr:colOff>
      <xdr:row>79</xdr:row>
      <xdr:rowOff>44450</xdr:rowOff>
    </xdr:to>
    <xdr:cxnSp macro="">
      <xdr:nvCxnSpPr>
        <xdr:cNvPr id="402" name="直線コネクタ 401"/>
        <xdr:cNvCxnSpPr/>
      </xdr:nvCxnSpPr>
      <xdr:spPr>
        <a:xfrm flipV="1">
          <a:off x="10475595" y="12072372"/>
          <a:ext cx="1270" cy="1516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3"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4" name="直線コネクタ 403"/>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17549</xdr:rowOff>
    </xdr:from>
    <xdr:ext cx="534377" cy="259045"/>
    <xdr:sp macro="" textlink="">
      <xdr:nvSpPr>
        <xdr:cNvPr id="405" name="普通建設事業費 （ うち新規整備　）最大値テキスト"/>
        <xdr:cNvSpPr txBox="1"/>
      </xdr:nvSpPr>
      <xdr:spPr>
        <a:xfrm>
          <a:off x="10528300" y="11847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70872</xdr:rowOff>
    </xdr:from>
    <xdr:to>
      <xdr:col>55</xdr:col>
      <xdr:colOff>88900</xdr:colOff>
      <xdr:row>70</xdr:row>
      <xdr:rowOff>70872</xdr:rowOff>
    </xdr:to>
    <xdr:cxnSp macro="">
      <xdr:nvCxnSpPr>
        <xdr:cNvPr id="406" name="直線コネクタ 405"/>
        <xdr:cNvCxnSpPr/>
      </xdr:nvCxnSpPr>
      <xdr:spPr>
        <a:xfrm>
          <a:off x="10388600" y="12072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93123</xdr:rowOff>
    </xdr:from>
    <xdr:to>
      <xdr:col>55</xdr:col>
      <xdr:colOff>0</xdr:colOff>
      <xdr:row>78</xdr:row>
      <xdr:rowOff>154215</xdr:rowOff>
    </xdr:to>
    <xdr:cxnSp macro="">
      <xdr:nvCxnSpPr>
        <xdr:cNvPr id="407" name="直線コネクタ 406"/>
        <xdr:cNvCxnSpPr/>
      </xdr:nvCxnSpPr>
      <xdr:spPr>
        <a:xfrm flipV="1">
          <a:off x="9639300" y="13466223"/>
          <a:ext cx="838200" cy="61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142752</xdr:rowOff>
    </xdr:from>
    <xdr:ext cx="534377" cy="259045"/>
    <xdr:sp macro="" textlink="">
      <xdr:nvSpPr>
        <xdr:cNvPr id="408" name="普通建設事業費 （ うち新規整備　）平均値テキスト"/>
        <xdr:cNvSpPr txBox="1"/>
      </xdr:nvSpPr>
      <xdr:spPr>
        <a:xfrm>
          <a:off x="10528300" y="13172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119875</xdr:rowOff>
    </xdr:from>
    <xdr:to>
      <xdr:col>55</xdr:col>
      <xdr:colOff>50800</xdr:colOff>
      <xdr:row>78</xdr:row>
      <xdr:rowOff>50025</xdr:rowOff>
    </xdr:to>
    <xdr:sp macro="" textlink="">
      <xdr:nvSpPr>
        <xdr:cNvPr id="409" name="フローチャート: 判断 408"/>
        <xdr:cNvSpPr/>
      </xdr:nvSpPr>
      <xdr:spPr>
        <a:xfrm>
          <a:off x="10426700" y="133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154215</xdr:rowOff>
    </xdr:from>
    <xdr:to>
      <xdr:col>50</xdr:col>
      <xdr:colOff>114300</xdr:colOff>
      <xdr:row>78</xdr:row>
      <xdr:rowOff>165131</xdr:rowOff>
    </xdr:to>
    <xdr:cxnSp macro="">
      <xdr:nvCxnSpPr>
        <xdr:cNvPr id="410" name="直線コネクタ 409"/>
        <xdr:cNvCxnSpPr/>
      </xdr:nvCxnSpPr>
      <xdr:spPr>
        <a:xfrm flipV="1">
          <a:off x="8750300" y="13527315"/>
          <a:ext cx="889000" cy="10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143535</xdr:rowOff>
    </xdr:from>
    <xdr:to>
      <xdr:col>50</xdr:col>
      <xdr:colOff>165100</xdr:colOff>
      <xdr:row>78</xdr:row>
      <xdr:rowOff>73685</xdr:rowOff>
    </xdr:to>
    <xdr:sp macro="" textlink="">
      <xdr:nvSpPr>
        <xdr:cNvPr id="411" name="フローチャート: 判断 410"/>
        <xdr:cNvSpPr/>
      </xdr:nvSpPr>
      <xdr:spPr>
        <a:xfrm>
          <a:off x="9588500" y="133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90212</xdr:rowOff>
    </xdr:from>
    <xdr:ext cx="534377" cy="259045"/>
    <xdr:sp macro="" textlink="">
      <xdr:nvSpPr>
        <xdr:cNvPr id="412" name="テキスト ボックス 411"/>
        <xdr:cNvSpPr txBox="1"/>
      </xdr:nvSpPr>
      <xdr:spPr>
        <a:xfrm>
          <a:off x="9372111" y="13120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86664</xdr:rowOff>
    </xdr:from>
    <xdr:to>
      <xdr:col>45</xdr:col>
      <xdr:colOff>177800</xdr:colOff>
      <xdr:row>78</xdr:row>
      <xdr:rowOff>165131</xdr:rowOff>
    </xdr:to>
    <xdr:cxnSp macro="">
      <xdr:nvCxnSpPr>
        <xdr:cNvPr id="413" name="直線コネクタ 412"/>
        <xdr:cNvCxnSpPr/>
      </xdr:nvCxnSpPr>
      <xdr:spPr>
        <a:xfrm>
          <a:off x="7861300" y="13459764"/>
          <a:ext cx="889000" cy="78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121438</xdr:rowOff>
    </xdr:from>
    <xdr:to>
      <xdr:col>46</xdr:col>
      <xdr:colOff>38100</xdr:colOff>
      <xdr:row>78</xdr:row>
      <xdr:rowOff>51588</xdr:rowOff>
    </xdr:to>
    <xdr:sp macro="" textlink="">
      <xdr:nvSpPr>
        <xdr:cNvPr id="414" name="フローチャート: 判断 413"/>
        <xdr:cNvSpPr/>
      </xdr:nvSpPr>
      <xdr:spPr>
        <a:xfrm>
          <a:off x="86995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68115</xdr:rowOff>
    </xdr:from>
    <xdr:ext cx="534377" cy="259045"/>
    <xdr:sp macro="" textlink="">
      <xdr:nvSpPr>
        <xdr:cNvPr id="415" name="テキスト ボックス 414"/>
        <xdr:cNvSpPr txBox="1"/>
      </xdr:nvSpPr>
      <xdr:spPr>
        <a:xfrm>
          <a:off x="8483111" y="1309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86664</xdr:rowOff>
    </xdr:from>
    <xdr:to>
      <xdr:col>41</xdr:col>
      <xdr:colOff>50800</xdr:colOff>
      <xdr:row>78</xdr:row>
      <xdr:rowOff>96665</xdr:rowOff>
    </xdr:to>
    <xdr:cxnSp macro="">
      <xdr:nvCxnSpPr>
        <xdr:cNvPr id="416" name="直線コネクタ 415"/>
        <xdr:cNvCxnSpPr/>
      </xdr:nvCxnSpPr>
      <xdr:spPr>
        <a:xfrm flipV="1">
          <a:off x="6972300" y="13459764"/>
          <a:ext cx="889000" cy="10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129972</xdr:rowOff>
    </xdr:from>
    <xdr:to>
      <xdr:col>41</xdr:col>
      <xdr:colOff>101600</xdr:colOff>
      <xdr:row>78</xdr:row>
      <xdr:rowOff>60122</xdr:rowOff>
    </xdr:to>
    <xdr:sp macro="" textlink="">
      <xdr:nvSpPr>
        <xdr:cNvPr id="417" name="フローチャート: 判断 416"/>
        <xdr:cNvSpPr/>
      </xdr:nvSpPr>
      <xdr:spPr>
        <a:xfrm>
          <a:off x="7810500" y="1333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76649</xdr:rowOff>
    </xdr:from>
    <xdr:ext cx="534377" cy="259045"/>
    <xdr:sp macro="" textlink="">
      <xdr:nvSpPr>
        <xdr:cNvPr id="418" name="テキスト ボックス 417"/>
        <xdr:cNvSpPr txBox="1"/>
      </xdr:nvSpPr>
      <xdr:spPr>
        <a:xfrm>
          <a:off x="7594111" y="1310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77146</xdr:rowOff>
    </xdr:from>
    <xdr:to>
      <xdr:col>36</xdr:col>
      <xdr:colOff>165100</xdr:colOff>
      <xdr:row>78</xdr:row>
      <xdr:rowOff>7296</xdr:rowOff>
    </xdr:to>
    <xdr:sp macro="" textlink="">
      <xdr:nvSpPr>
        <xdr:cNvPr id="419" name="フローチャート: 判断 418"/>
        <xdr:cNvSpPr/>
      </xdr:nvSpPr>
      <xdr:spPr>
        <a:xfrm>
          <a:off x="6921500" y="1327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23823</xdr:rowOff>
    </xdr:from>
    <xdr:ext cx="534377" cy="259045"/>
    <xdr:sp macro="" textlink="">
      <xdr:nvSpPr>
        <xdr:cNvPr id="420" name="テキスト ボックス 419"/>
        <xdr:cNvSpPr txBox="1"/>
      </xdr:nvSpPr>
      <xdr:spPr>
        <a:xfrm>
          <a:off x="6705111" y="13054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42323</xdr:rowOff>
    </xdr:from>
    <xdr:to>
      <xdr:col>55</xdr:col>
      <xdr:colOff>50800</xdr:colOff>
      <xdr:row>78</xdr:row>
      <xdr:rowOff>143923</xdr:rowOff>
    </xdr:to>
    <xdr:sp macro="" textlink="">
      <xdr:nvSpPr>
        <xdr:cNvPr id="426" name="楕円 425"/>
        <xdr:cNvSpPr/>
      </xdr:nvSpPr>
      <xdr:spPr>
        <a:xfrm>
          <a:off x="10426700" y="13415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128700</xdr:rowOff>
    </xdr:from>
    <xdr:ext cx="469744" cy="259045"/>
    <xdr:sp macro="" textlink="">
      <xdr:nvSpPr>
        <xdr:cNvPr id="427" name="普通建設事業費 （ うち新規整備　）該当値テキスト"/>
        <xdr:cNvSpPr txBox="1"/>
      </xdr:nvSpPr>
      <xdr:spPr>
        <a:xfrm>
          <a:off x="10528300" y="13330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103415</xdr:rowOff>
    </xdr:from>
    <xdr:to>
      <xdr:col>50</xdr:col>
      <xdr:colOff>165100</xdr:colOff>
      <xdr:row>79</xdr:row>
      <xdr:rowOff>33565</xdr:rowOff>
    </xdr:to>
    <xdr:sp macro="" textlink="">
      <xdr:nvSpPr>
        <xdr:cNvPr id="428" name="楕円 427"/>
        <xdr:cNvSpPr/>
      </xdr:nvSpPr>
      <xdr:spPr>
        <a:xfrm>
          <a:off x="9588500" y="13476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24692</xdr:rowOff>
    </xdr:from>
    <xdr:ext cx="469744" cy="259045"/>
    <xdr:sp macro="" textlink="">
      <xdr:nvSpPr>
        <xdr:cNvPr id="429" name="テキスト ボックス 428"/>
        <xdr:cNvSpPr txBox="1"/>
      </xdr:nvSpPr>
      <xdr:spPr>
        <a:xfrm>
          <a:off x="9404428" y="13569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114331</xdr:rowOff>
    </xdr:from>
    <xdr:to>
      <xdr:col>46</xdr:col>
      <xdr:colOff>38100</xdr:colOff>
      <xdr:row>79</xdr:row>
      <xdr:rowOff>44481</xdr:rowOff>
    </xdr:to>
    <xdr:sp macro="" textlink="">
      <xdr:nvSpPr>
        <xdr:cNvPr id="430" name="楕円 429"/>
        <xdr:cNvSpPr/>
      </xdr:nvSpPr>
      <xdr:spPr>
        <a:xfrm>
          <a:off x="8699500" y="13487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35608</xdr:rowOff>
    </xdr:from>
    <xdr:ext cx="469744" cy="259045"/>
    <xdr:sp macro="" textlink="">
      <xdr:nvSpPr>
        <xdr:cNvPr id="431" name="テキスト ボックス 430"/>
        <xdr:cNvSpPr txBox="1"/>
      </xdr:nvSpPr>
      <xdr:spPr>
        <a:xfrm>
          <a:off x="8515428" y="13580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35864</xdr:rowOff>
    </xdr:from>
    <xdr:to>
      <xdr:col>41</xdr:col>
      <xdr:colOff>101600</xdr:colOff>
      <xdr:row>78</xdr:row>
      <xdr:rowOff>137464</xdr:rowOff>
    </xdr:to>
    <xdr:sp macro="" textlink="">
      <xdr:nvSpPr>
        <xdr:cNvPr id="432" name="楕円 431"/>
        <xdr:cNvSpPr/>
      </xdr:nvSpPr>
      <xdr:spPr>
        <a:xfrm>
          <a:off x="7810500" y="1340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128591</xdr:rowOff>
    </xdr:from>
    <xdr:ext cx="469744" cy="259045"/>
    <xdr:sp macro="" textlink="">
      <xdr:nvSpPr>
        <xdr:cNvPr id="433" name="テキスト ボックス 432"/>
        <xdr:cNvSpPr txBox="1"/>
      </xdr:nvSpPr>
      <xdr:spPr>
        <a:xfrm>
          <a:off x="7626428" y="13501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45865</xdr:rowOff>
    </xdr:from>
    <xdr:to>
      <xdr:col>36</xdr:col>
      <xdr:colOff>165100</xdr:colOff>
      <xdr:row>78</xdr:row>
      <xdr:rowOff>147465</xdr:rowOff>
    </xdr:to>
    <xdr:sp macro="" textlink="">
      <xdr:nvSpPr>
        <xdr:cNvPr id="434" name="楕円 433"/>
        <xdr:cNvSpPr/>
      </xdr:nvSpPr>
      <xdr:spPr>
        <a:xfrm>
          <a:off x="6921500" y="13418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138592</xdr:rowOff>
    </xdr:from>
    <xdr:ext cx="469744" cy="259045"/>
    <xdr:sp macro="" textlink="">
      <xdr:nvSpPr>
        <xdr:cNvPr id="435" name="テキスト ボックス 434"/>
        <xdr:cNvSpPr txBox="1"/>
      </xdr:nvSpPr>
      <xdr:spPr>
        <a:xfrm>
          <a:off x="6737428" y="13511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7" name="テキスト ボックス 446"/>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5" name="テキスト ボックス 454"/>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37450</xdr:rowOff>
    </xdr:from>
    <xdr:to>
      <xdr:col>54</xdr:col>
      <xdr:colOff>189865</xdr:colOff>
      <xdr:row>99</xdr:row>
      <xdr:rowOff>36471</xdr:rowOff>
    </xdr:to>
    <xdr:cxnSp macro="">
      <xdr:nvCxnSpPr>
        <xdr:cNvPr id="461" name="直線コネクタ 460"/>
        <xdr:cNvCxnSpPr/>
      </xdr:nvCxnSpPr>
      <xdr:spPr>
        <a:xfrm flipV="1">
          <a:off x="10475595" y="15467950"/>
          <a:ext cx="1270" cy="1542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40298</xdr:rowOff>
    </xdr:from>
    <xdr:ext cx="469744" cy="259045"/>
    <xdr:sp macro="" textlink="">
      <xdr:nvSpPr>
        <xdr:cNvPr id="462" name="普通建設事業費 （ うち更新整備　）最小値テキスト"/>
        <xdr:cNvSpPr txBox="1"/>
      </xdr:nvSpPr>
      <xdr:spPr>
        <a:xfrm>
          <a:off x="10528300" y="17013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36471</xdr:rowOff>
    </xdr:from>
    <xdr:to>
      <xdr:col>55</xdr:col>
      <xdr:colOff>88900</xdr:colOff>
      <xdr:row>99</xdr:row>
      <xdr:rowOff>36471</xdr:rowOff>
    </xdr:to>
    <xdr:cxnSp macro="">
      <xdr:nvCxnSpPr>
        <xdr:cNvPr id="463" name="直線コネクタ 462"/>
        <xdr:cNvCxnSpPr/>
      </xdr:nvCxnSpPr>
      <xdr:spPr>
        <a:xfrm>
          <a:off x="10388600" y="17010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155577</xdr:rowOff>
    </xdr:from>
    <xdr:ext cx="534377" cy="259045"/>
    <xdr:sp macro="" textlink="">
      <xdr:nvSpPr>
        <xdr:cNvPr id="464" name="普通建設事業費 （ うち更新整備　）最大値テキスト"/>
        <xdr:cNvSpPr txBox="1"/>
      </xdr:nvSpPr>
      <xdr:spPr>
        <a:xfrm>
          <a:off x="10528300" y="15243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37450</xdr:rowOff>
    </xdr:from>
    <xdr:to>
      <xdr:col>55</xdr:col>
      <xdr:colOff>88900</xdr:colOff>
      <xdr:row>90</xdr:row>
      <xdr:rowOff>37450</xdr:rowOff>
    </xdr:to>
    <xdr:cxnSp macro="">
      <xdr:nvCxnSpPr>
        <xdr:cNvPr id="465" name="直線コネクタ 464"/>
        <xdr:cNvCxnSpPr/>
      </xdr:nvCxnSpPr>
      <xdr:spPr>
        <a:xfrm>
          <a:off x="10388600" y="15467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110635</xdr:rowOff>
    </xdr:from>
    <xdr:to>
      <xdr:col>55</xdr:col>
      <xdr:colOff>0</xdr:colOff>
      <xdr:row>97</xdr:row>
      <xdr:rowOff>3977</xdr:rowOff>
    </xdr:to>
    <xdr:cxnSp macro="">
      <xdr:nvCxnSpPr>
        <xdr:cNvPr id="466" name="直線コネクタ 465"/>
        <xdr:cNvCxnSpPr/>
      </xdr:nvCxnSpPr>
      <xdr:spPr>
        <a:xfrm flipV="1">
          <a:off x="9639300" y="16398385"/>
          <a:ext cx="838200" cy="236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104981</xdr:rowOff>
    </xdr:from>
    <xdr:ext cx="534377" cy="259045"/>
    <xdr:sp macro="" textlink="">
      <xdr:nvSpPr>
        <xdr:cNvPr id="467" name="普通建設事業費 （ うち更新整備　）平均値テキスト"/>
        <xdr:cNvSpPr txBox="1"/>
      </xdr:nvSpPr>
      <xdr:spPr>
        <a:xfrm>
          <a:off x="10528300" y="165641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126554</xdr:rowOff>
    </xdr:from>
    <xdr:to>
      <xdr:col>55</xdr:col>
      <xdr:colOff>50800</xdr:colOff>
      <xdr:row>97</xdr:row>
      <xdr:rowOff>56704</xdr:rowOff>
    </xdr:to>
    <xdr:sp macro="" textlink="">
      <xdr:nvSpPr>
        <xdr:cNvPr id="468" name="フローチャート: 判断 467"/>
        <xdr:cNvSpPr/>
      </xdr:nvSpPr>
      <xdr:spPr>
        <a:xfrm>
          <a:off x="10426700" y="16585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91858</xdr:rowOff>
    </xdr:from>
    <xdr:to>
      <xdr:col>50</xdr:col>
      <xdr:colOff>114300</xdr:colOff>
      <xdr:row>97</xdr:row>
      <xdr:rowOff>3977</xdr:rowOff>
    </xdr:to>
    <xdr:cxnSp macro="">
      <xdr:nvCxnSpPr>
        <xdr:cNvPr id="469" name="直線コネクタ 468"/>
        <xdr:cNvCxnSpPr/>
      </xdr:nvCxnSpPr>
      <xdr:spPr>
        <a:xfrm>
          <a:off x="8750300" y="16551058"/>
          <a:ext cx="889000" cy="83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133265</xdr:rowOff>
    </xdr:from>
    <xdr:to>
      <xdr:col>50</xdr:col>
      <xdr:colOff>165100</xdr:colOff>
      <xdr:row>97</xdr:row>
      <xdr:rowOff>63415</xdr:rowOff>
    </xdr:to>
    <xdr:sp macro="" textlink="">
      <xdr:nvSpPr>
        <xdr:cNvPr id="470" name="フローチャート: 判断 469"/>
        <xdr:cNvSpPr/>
      </xdr:nvSpPr>
      <xdr:spPr>
        <a:xfrm>
          <a:off x="9588500" y="1659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54542</xdr:rowOff>
    </xdr:from>
    <xdr:ext cx="534377" cy="259045"/>
    <xdr:sp macro="" textlink="">
      <xdr:nvSpPr>
        <xdr:cNvPr id="471" name="テキスト ボックス 470"/>
        <xdr:cNvSpPr txBox="1"/>
      </xdr:nvSpPr>
      <xdr:spPr>
        <a:xfrm>
          <a:off x="9372111" y="16685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91858</xdr:rowOff>
    </xdr:from>
    <xdr:to>
      <xdr:col>45</xdr:col>
      <xdr:colOff>177800</xdr:colOff>
      <xdr:row>97</xdr:row>
      <xdr:rowOff>83775</xdr:rowOff>
    </xdr:to>
    <xdr:cxnSp macro="">
      <xdr:nvCxnSpPr>
        <xdr:cNvPr id="472" name="直線コネクタ 471"/>
        <xdr:cNvCxnSpPr/>
      </xdr:nvCxnSpPr>
      <xdr:spPr>
        <a:xfrm flipV="1">
          <a:off x="7861300" y="16551058"/>
          <a:ext cx="889000" cy="163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137299</xdr:rowOff>
    </xdr:from>
    <xdr:to>
      <xdr:col>46</xdr:col>
      <xdr:colOff>38100</xdr:colOff>
      <xdr:row>97</xdr:row>
      <xdr:rowOff>67449</xdr:rowOff>
    </xdr:to>
    <xdr:sp macro="" textlink="">
      <xdr:nvSpPr>
        <xdr:cNvPr id="473" name="フローチャート: 判断 472"/>
        <xdr:cNvSpPr/>
      </xdr:nvSpPr>
      <xdr:spPr>
        <a:xfrm>
          <a:off x="8699500" y="1659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58576</xdr:rowOff>
    </xdr:from>
    <xdr:ext cx="534377" cy="259045"/>
    <xdr:sp macro="" textlink="">
      <xdr:nvSpPr>
        <xdr:cNvPr id="474" name="テキスト ボックス 473"/>
        <xdr:cNvSpPr txBox="1"/>
      </xdr:nvSpPr>
      <xdr:spPr>
        <a:xfrm>
          <a:off x="8483111" y="16689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83775</xdr:rowOff>
    </xdr:from>
    <xdr:to>
      <xdr:col>41</xdr:col>
      <xdr:colOff>50800</xdr:colOff>
      <xdr:row>98</xdr:row>
      <xdr:rowOff>36455</xdr:rowOff>
    </xdr:to>
    <xdr:cxnSp macro="">
      <xdr:nvCxnSpPr>
        <xdr:cNvPr id="475" name="直線コネクタ 474"/>
        <xdr:cNvCxnSpPr/>
      </xdr:nvCxnSpPr>
      <xdr:spPr>
        <a:xfrm flipV="1">
          <a:off x="6972300" y="16714425"/>
          <a:ext cx="889000" cy="1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130277</xdr:rowOff>
    </xdr:from>
    <xdr:to>
      <xdr:col>41</xdr:col>
      <xdr:colOff>101600</xdr:colOff>
      <xdr:row>97</xdr:row>
      <xdr:rowOff>60427</xdr:rowOff>
    </xdr:to>
    <xdr:sp macro="" textlink="">
      <xdr:nvSpPr>
        <xdr:cNvPr id="476" name="フローチャート: 判断 475"/>
        <xdr:cNvSpPr/>
      </xdr:nvSpPr>
      <xdr:spPr>
        <a:xfrm>
          <a:off x="7810500" y="16589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76954</xdr:rowOff>
    </xdr:from>
    <xdr:ext cx="534377" cy="259045"/>
    <xdr:sp macro="" textlink="">
      <xdr:nvSpPr>
        <xdr:cNvPr id="477" name="テキスト ボックス 476"/>
        <xdr:cNvSpPr txBox="1"/>
      </xdr:nvSpPr>
      <xdr:spPr>
        <a:xfrm>
          <a:off x="7594111" y="16364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3470</xdr:rowOff>
    </xdr:from>
    <xdr:to>
      <xdr:col>36</xdr:col>
      <xdr:colOff>165100</xdr:colOff>
      <xdr:row>97</xdr:row>
      <xdr:rowOff>105070</xdr:rowOff>
    </xdr:to>
    <xdr:sp macro="" textlink="">
      <xdr:nvSpPr>
        <xdr:cNvPr id="478" name="フローチャート: 判断 477"/>
        <xdr:cNvSpPr/>
      </xdr:nvSpPr>
      <xdr:spPr>
        <a:xfrm>
          <a:off x="6921500" y="1663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121597</xdr:rowOff>
    </xdr:from>
    <xdr:ext cx="534377" cy="259045"/>
    <xdr:sp macro="" textlink="">
      <xdr:nvSpPr>
        <xdr:cNvPr id="479" name="テキスト ボックス 478"/>
        <xdr:cNvSpPr txBox="1"/>
      </xdr:nvSpPr>
      <xdr:spPr>
        <a:xfrm>
          <a:off x="6705111" y="16409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59835</xdr:rowOff>
    </xdr:from>
    <xdr:to>
      <xdr:col>55</xdr:col>
      <xdr:colOff>50800</xdr:colOff>
      <xdr:row>95</xdr:row>
      <xdr:rowOff>161435</xdr:rowOff>
    </xdr:to>
    <xdr:sp macro="" textlink="">
      <xdr:nvSpPr>
        <xdr:cNvPr id="485" name="楕円 484"/>
        <xdr:cNvSpPr/>
      </xdr:nvSpPr>
      <xdr:spPr>
        <a:xfrm>
          <a:off x="10426700" y="1634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82712</xdr:rowOff>
    </xdr:from>
    <xdr:ext cx="534377" cy="259045"/>
    <xdr:sp macro="" textlink="">
      <xdr:nvSpPr>
        <xdr:cNvPr id="486" name="普通建設事業費 （ うち更新整備　）該当値テキスト"/>
        <xdr:cNvSpPr txBox="1"/>
      </xdr:nvSpPr>
      <xdr:spPr>
        <a:xfrm>
          <a:off x="10528300" y="16199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124627</xdr:rowOff>
    </xdr:from>
    <xdr:to>
      <xdr:col>50</xdr:col>
      <xdr:colOff>165100</xdr:colOff>
      <xdr:row>97</xdr:row>
      <xdr:rowOff>54777</xdr:rowOff>
    </xdr:to>
    <xdr:sp macro="" textlink="">
      <xdr:nvSpPr>
        <xdr:cNvPr id="487" name="楕円 486"/>
        <xdr:cNvSpPr/>
      </xdr:nvSpPr>
      <xdr:spPr>
        <a:xfrm>
          <a:off x="9588500" y="16583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71304</xdr:rowOff>
    </xdr:from>
    <xdr:ext cx="534377" cy="259045"/>
    <xdr:sp macro="" textlink="">
      <xdr:nvSpPr>
        <xdr:cNvPr id="488" name="テキスト ボックス 487"/>
        <xdr:cNvSpPr txBox="1"/>
      </xdr:nvSpPr>
      <xdr:spPr>
        <a:xfrm>
          <a:off x="9372111" y="16359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41058</xdr:rowOff>
    </xdr:from>
    <xdr:to>
      <xdr:col>46</xdr:col>
      <xdr:colOff>38100</xdr:colOff>
      <xdr:row>96</xdr:row>
      <xdr:rowOff>142658</xdr:rowOff>
    </xdr:to>
    <xdr:sp macro="" textlink="">
      <xdr:nvSpPr>
        <xdr:cNvPr id="489" name="楕円 488"/>
        <xdr:cNvSpPr/>
      </xdr:nvSpPr>
      <xdr:spPr>
        <a:xfrm>
          <a:off x="8699500" y="16500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159185</xdr:rowOff>
    </xdr:from>
    <xdr:ext cx="534377" cy="259045"/>
    <xdr:sp macro="" textlink="">
      <xdr:nvSpPr>
        <xdr:cNvPr id="490" name="テキスト ボックス 489"/>
        <xdr:cNvSpPr txBox="1"/>
      </xdr:nvSpPr>
      <xdr:spPr>
        <a:xfrm>
          <a:off x="8483111" y="16275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32975</xdr:rowOff>
    </xdr:from>
    <xdr:to>
      <xdr:col>41</xdr:col>
      <xdr:colOff>101600</xdr:colOff>
      <xdr:row>97</xdr:row>
      <xdr:rowOff>134575</xdr:rowOff>
    </xdr:to>
    <xdr:sp macro="" textlink="">
      <xdr:nvSpPr>
        <xdr:cNvPr id="491" name="楕円 490"/>
        <xdr:cNvSpPr/>
      </xdr:nvSpPr>
      <xdr:spPr>
        <a:xfrm>
          <a:off x="7810500" y="16663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125702</xdr:rowOff>
    </xdr:from>
    <xdr:ext cx="534377" cy="259045"/>
    <xdr:sp macro="" textlink="">
      <xdr:nvSpPr>
        <xdr:cNvPr id="492" name="テキスト ボックス 491"/>
        <xdr:cNvSpPr txBox="1"/>
      </xdr:nvSpPr>
      <xdr:spPr>
        <a:xfrm>
          <a:off x="7594111" y="16756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157105</xdr:rowOff>
    </xdr:from>
    <xdr:to>
      <xdr:col>36</xdr:col>
      <xdr:colOff>165100</xdr:colOff>
      <xdr:row>98</xdr:row>
      <xdr:rowOff>87255</xdr:rowOff>
    </xdr:to>
    <xdr:sp macro="" textlink="">
      <xdr:nvSpPr>
        <xdr:cNvPr id="493" name="楕円 492"/>
        <xdr:cNvSpPr/>
      </xdr:nvSpPr>
      <xdr:spPr>
        <a:xfrm>
          <a:off x="6921500" y="16787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78382</xdr:rowOff>
    </xdr:from>
    <xdr:ext cx="534377" cy="259045"/>
    <xdr:sp macro="" textlink="">
      <xdr:nvSpPr>
        <xdr:cNvPr id="494" name="テキスト ボックス 493"/>
        <xdr:cNvSpPr txBox="1"/>
      </xdr:nvSpPr>
      <xdr:spPr>
        <a:xfrm>
          <a:off x="6705111" y="16880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6" name="テキスト ボックス 505"/>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85430</xdr:rowOff>
    </xdr:from>
    <xdr:to>
      <xdr:col>85</xdr:col>
      <xdr:colOff>126364</xdr:colOff>
      <xdr:row>38</xdr:row>
      <xdr:rowOff>139700</xdr:rowOff>
    </xdr:to>
    <xdr:cxnSp macro="">
      <xdr:nvCxnSpPr>
        <xdr:cNvPr id="516" name="直線コネクタ 515"/>
        <xdr:cNvCxnSpPr/>
      </xdr:nvCxnSpPr>
      <xdr:spPr>
        <a:xfrm flipV="1">
          <a:off x="16317595" y="5571830"/>
          <a:ext cx="1269" cy="1082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150527</xdr:rowOff>
    </xdr:from>
    <xdr:ext cx="249299" cy="259045"/>
    <xdr:sp macro="" textlink="">
      <xdr:nvSpPr>
        <xdr:cNvPr id="517" name="災害復旧事業費最小値テキスト"/>
        <xdr:cNvSpPr txBox="1"/>
      </xdr:nvSpPr>
      <xdr:spPr>
        <a:xfrm>
          <a:off x="16370300" y="666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8" name="直線コネクタ 517"/>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32107</xdr:rowOff>
    </xdr:from>
    <xdr:ext cx="534377" cy="259045"/>
    <xdr:sp macro="" textlink="">
      <xdr:nvSpPr>
        <xdr:cNvPr id="519" name="災害復旧事業費最大値テキスト"/>
        <xdr:cNvSpPr txBox="1"/>
      </xdr:nvSpPr>
      <xdr:spPr>
        <a:xfrm>
          <a:off x="16370300" y="5347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85430</xdr:rowOff>
    </xdr:from>
    <xdr:to>
      <xdr:col>86</xdr:col>
      <xdr:colOff>25400</xdr:colOff>
      <xdr:row>32</xdr:row>
      <xdr:rowOff>85430</xdr:rowOff>
    </xdr:to>
    <xdr:cxnSp macro="">
      <xdr:nvCxnSpPr>
        <xdr:cNvPr id="520" name="直線コネクタ 519"/>
        <xdr:cNvCxnSpPr/>
      </xdr:nvCxnSpPr>
      <xdr:spPr>
        <a:xfrm>
          <a:off x="16230600" y="5571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139609</xdr:rowOff>
    </xdr:from>
    <xdr:to>
      <xdr:col>85</xdr:col>
      <xdr:colOff>127000</xdr:colOff>
      <xdr:row>38</xdr:row>
      <xdr:rowOff>139700</xdr:rowOff>
    </xdr:to>
    <xdr:cxnSp macro="">
      <xdr:nvCxnSpPr>
        <xdr:cNvPr id="521" name="直線コネクタ 520"/>
        <xdr:cNvCxnSpPr/>
      </xdr:nvCxnSpPr>
      <xdr:spPr>
        <a:xfrm>
          <a:off x="15481300" y="6654709"/>
          <a:ext cx="8382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67977</xdr:rowOff>
    </xdr:from>
    <xdr:ext cx="378565" cy="259045"/>
    <xdr:sp macro="" textlink="">
      <xdr:nvSpPr>
        <xdr:cNvPr id="522" name="災害復旧事業費平均値テキスト"/>
        <xdr:cNvSpPr txBox="1"/>
      </xdr:nvSpPr>
      <xdr:spPr>
        <a:xfrm>
          <a:off x="16370300" y="64116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45100</xdr:rowOff>
    </xdr:from>
    <xdr:to>
      <xdr:col>85</xdr:col>
      <xdr:colOff>177800</xdr:colOff>
      <xdr:row>38</xdr:row>
      <xdr:rowOff>146700</xdr:rowOff>
    </xdr:to>
    <xdr:sp macro="" textlink="">
      <xdr:nvSpPr>
        <xdr:cNvPr id="523" name="フローチャート: 判断 522"/>
        <xdr:cNvSpPr/>
      </xdr:nvSpPr>
      <xdr:spPr>
        <a:xfrm>
          <a:off x="16268700" y="656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139609</xdr:rowOff>
    </xdr:from>
    <xdr:to>
      <xdr:col>81</xdr:col>
      <xdr:colOff>50800</xdr:colOff>
      <xdr:row>38</xdr:row>
      <xdr:rowOff>139700</xdr:rowOff>
    </xdr:to>
    <xdr:cxnSp macro="">
      <xdr:nvCxnSpPr>
        <xdr:cNvPr id="524" name="直線コネクタ 523"/>
        <xdr:cNvCxnSpPr/>
      </xdr:nvCxnSpPr>
      <xdr:spPr>
        <a:xfrm flipV="1">
          <a:off x="14592300" y="6654709"/>
          <a:ext cx="8890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41717</xdr:rowOff>
    </xdr:from>
    <xdr:to>
      <xdr:col>81</xdr:col>
      <xdr:colOff>101600</xdr:colOff>
      <xdr:row>38</xdr:row>
      <xdr:rowOff>143317</xdr:rowOff>
    </xdr:to>
    <xdr:sp macro="" textlink="">
      <xdr:nvSpPr>
        <xdr:cNvPr id="525" name="フローチャート: 判断 524"/>
        <xdr:cNvSpPr/>
      </xdr:nvSpPr>
      <xdr:spPr>
        <a:xfrm>
          <a:off x="15430500" y="6556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159844</xdr:rowOff>
    </xdr:from>
    <xdr:ext cx="469744" cy="259045"/>
    <xdr:sp macro="" textlink="">
      <xdr:nvSpPr>
        <xdr:cNvPr id="526" name="テキスト ボックス 525"/>
        <xdr:cNvSpPr txBox="1"/>
      </xdr:nvSpPr>
      <xdr:spPr>
        <a:xfrm>
          <a:off x="15246428" y="6332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90002</xdr:rowOff>
    </xdr:from>
    <xdr:to>
      <xdr:col>76</xdr:col>
      <xdr:colOff>114300</xdr:colOff>
      <xdr:row>38</xdr:row>
      <xdr:rowOff>139700</xdr:rowOff>
    </xdr:to>
    <xdr:cxnSp macro="">
      <xdr:nvCxnSpPr>
        <xdr:cNvPr id="527" name="直線コネクタ 526"/>
        <xdr:cNvCxnSpPr/>
      </xdr:nvCxnSpPr>
      <xdr:spPr>
        <a:xfrm>
          <a:off x="13703300" y="6605102"/>
          <a:ext cx="889000" cy="49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39751</xdr:rowOff>
    </xdr:from>
    <xdr:to>
      <xdr:col>76</xdr:col>
      <xdr:colOff>165100</xdr:colOff>
      <xdr:row>38</xdr:row>
      <xdr:rowOff>141351</xdr:rowOff>
    </xdr:to>
    <xdr:sp macro="" textlink="">
      <xdr:nvSpPr>
        <xdr:cNvPr id="528" name="フローチャート: 判断 527"/>
        <xdr:cNvSpPr/>
      </xdr:nvSpPr>
      <xdr:spPr>
        <a:xfrm>
          <a:off x="14541500" y="6554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157878</xdr:rowOff>
    </xdr:from>
    <xdr:ext cx="469744" cy="259045"/>
    <xdr:sp macro="" textlink="">
      <xdr:nvSpPr>
        <xdr:cNvPr id="529" name="テキスト ボックス 528"/>
        <xdr:cNvSpPr txBox="1"/>
      </xdr:nvSpPr>
      <xdr:spPr>
        <a:xfrm>
          <a:off x="14357428" y="6330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90002</xdr:rowOff>
    </xdr:from>
    <xdr:to>
      <xdr:col>71</xdr:col>
      <xdr:colOff>177800</xdr:colOff>
      <xdr:row>38</xdr:row>
      <xdr:rowOff>135174</xdr:rowOff>
    </xdr:to>
    <xdr:cxnSp macro="">
      <xdr:nvCxnSpPr>
        <xdr:cNvPr id="530" name="直線コネクタ 529"/>
        <xdr:cNvCxnSpPr/>
      </xdr:nvCxnSpPr>
      <xdr:spPr>
        <a:xfrm flipV="1">
          <a:off x="12814300" y="6605102"/>
          <a:ext cx="889000" cy="45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43454</xdr:rowOff>
    </xdr:from>
    <xdr:to>
      <xdr:col>72</xdr:col>
      <xdr:colOff>38100</xdr:colOff>
      <xdr:row>38</xdr:row>
      <xdr:rowOff>145054</xdr:rowOff>
    </xdr:to>
    <xdr:sp macro="" textlink="">
      <xdr:nvSpPr>
        <xdr:cNvPr id="531" name="フローチャート: 判断 530"/>
        <xdr:cNvSpPr/>
      </xdr:nvSpPr>
      <xdr:spPr>
        <a:xfrm>
          <a:off x="13652500" y="655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136181</xdr:rowOff>
    </xdr:from>
    <xdr:ext cx="378565" cy="259045"/>
    <xdr:sp macro="" textlink="">
      <xdr:nvSpPr>
        <xdr:cNvPr id="532" name="テキスト ボックス 531"/>
        <xdr:cNvSpPr txBox="1"/>
      </xdr:nvSpPr>
      <xdr:spPr>
        <a:xfrm>
          <a:off x="13514017" y="66512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29921</xdr:rowOff>
    </xdr:from>
    <xdr:to>
      <xdr:col>67</xdr:col>
      <xdr:colOff>101600</xdr:colOff>
      <xdr:row>38</xdr:row>
      <xdr:rowOff>131521</xdr:rowOff>
    </xdr:to>
    <xdr:sp macro="" textlink="">
      <xdr:nvSpPr>
        <xdr:cNvPr id="533" name="フローチャート: 判断 532"/>
        <xdr:cNvSpPr/>
      </xdr:nvSpPr>
      <xdr:spPr>
        <a:xfrm>
          <a:off x="12763500" y="6545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148048</xdr:rowOff>
    </xdr:from>
    <xdr:ext cx="469744" cy="259045"/>
    <xdr:sp macro="" textlink="">
      <xdr:nvSpPr>
        <xdr:cNvPr id="534" name="テキスト ボックス 533"/>
        <xdr:cNvSpPr txBox="1"/>
      </xdr:nvSpPr>
      <xdr:spPr>
        <a:xfrm>
          <a:off x="12579428" y="6320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40" name="楕円 539"/>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23527</xdr:rowOff>
    </xdr:from>
    <xdr:ext cx="249299" cy="259045"/>
    <xdr:sp macro="" textlink="">
      <xdr:nvSpPr>
        <xdr:cNvPr id="541" name="災害復旧事業費該当値テキスト"/>
        <xdr:cNvSpPr txBox="1"/>
      </xdr:nvSpPr>
      <xdr:spPr>
        <a:xfrm>
          <a:off x="16370300" y="653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88809</xdr:rowOff>
    </xdr:from>
    <xdr:to>
      <xdr:col>81</xdr:col>
      <xdr:colOff>101600</xdr:colOff>
      <xdr:row>39</xdr:row>
      <xdr:rowOff>18959</xdr:rowOff>
    </xdr:to>
    <xdr:sp macro="" textlink="">
      <xdr:nvSpPr>
        <xdr:cNvPr id="542" name="楕円 541"/>
        <xdr:cNvSpPr/>
      </xdr:nvSpPr>
      <xdr:spPr>
        <a:xfrm>
          <a:off x="15430500" y="6603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10086</xdr:rowOff>
    </xdr:from>
    <xdr:ext cx="249299" cy="259045"/>
    <xdr:sp macro="" textlink="">
      <xdr:nvSpPr>
        <xdr:cNvPr id="543" name="テキスト ボックス 542"/>
        <xdr:cNvSpPr txBox="1"/>
      </xdr:nvSpPr>
      <xdr:spPr>
        <a:xfrm>
          <a:off x="15356650" y="66966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4" name="楕円 543"/>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5" name="テキスト ボックス 544"/>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39202</xdr:rowOff>
    </xdr:from>
    <xdr:to>
      <xdr:col>72</xdr:col>
      <xdr:colOff>38100</xdr:colOff>
      <xdr:row>38</xdr:row>
      <xdr:rowOff>140802</xdr:rowOff>
    </xdr:to>
    <xdr:sp macro="" textlink="">
      <xdr:nvSpPr>
        <xdr:cNvPr id="546" name="楕円 545"/>
        <xdr:cNvSpPr/>
      </xdr:nvSpPr>
      <xdr:spPr>
        <a:xfrm>
          <a:off x="13652500" y="655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157329</xdr:rowOff>
    </xdr:from>
    <xdr:ext cx="469744" cy="259045"/>
    <xdr:sp macro="" textlink="">
      <xdr:nvSpPr>
        <xdr:cNvPr id="547" name="テキスト ボックス 546"/>
        <xdr:cNvSpPr txBox="1"/>
      </xdr:nvSpPr>
      <xdr:spPr>
        <a:xfrm>
          <a:off x="13468428" y="6329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84374</xdr:rowOff>
    </xdr:from>
    <xdr:to>
      <xdr:col>67</xdr:col>
      <xdr:colOff>101600</xdr:colOff>
      <xdr:row>39</xdr:row>
      <xdr:rowOff>14524</xdr:rowOff>
    </xdr:to>
    <xdr:sp macro="" textlink="">
      <xdr:nvSpPr>
        <xdr:cNvPr id="548" name="楕円 547"/>
        <xdr:cNvSpPr/>
      </xdr:nvSpPr>
      <xdr:spPr>
        <a:xfrm>
          <a:off x="12763500" y="6599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5651</xdr:rowOff>
    </xdr:from>
    <xdr:ext cx="313932" cy="259045"/>
    <xdr:sp macro="" textlink="">
      <xdr:nvSpPr>
        <xdr:cNvPr id="549" name="テキスト ボックス 548"/>
        <xdr:cNvSpPr txBox="1"/>
      </xdr:nvSpPr>
      <xdr:spPr>
        <a:xfrm>
          <a:off x="12657333" y="66922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2" name="テキスト ボックス 611"/>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6" name="テキスト ボックス 615"/>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73025</xdr:rowOff>
    </xdr:from>
    <xdr:to>
      <xdr:col>85</xdr:col>
      <xdr:colOff>126364</xdr:colOff>
      <xdr:row>78</xdr:row>
      <xdr:rowOff>83198</xdr:rowOff>
    </xdr:to>
    <xdr:cxnSp macro="">
      <xdr:nvCxnSpPr>
        <xdr:cNvPr id="622" name="直線コネクタ 621"/>
        <xdr:cNvCxnSpPr/>
      </xdr:nvCxnSpPr>
      <xdr:spPr>
        <a:xfrm flipV="1">
          <a:off x="16317595" y="12074525"/>
          <a:ext cx="1269" cy="138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87025</xdr:rowOff>
    </xdr:from>
    <xdr:ext cx="534377" cy="259045"/>
    <xdr:sp macro="" textlink="">
      <xdr:nvSpPr>
        <xdr:cNvPr id="623" name="公債費最小値テキスト"/>
        <xdr:cNvSpPr txBox="1"/>
      </xdr:nvSpPr>
      <xdr:spPr>
        <a:xfrm>
          <a:off x="16370300" y="13460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83198</xdr:rowOff>
    </xdr:from>
    <xdr:to>
      <xdr:col>86</xdr:col>
      <xdr:colOff>25400</xdr:colOff>
      <xdr:row>78</xdr:row>
      <xdr:rowOff>83198</xdr:rowOff>
    </xdr:to>
    <xdr:cxnSp macro="">
      <xdr:nvCxnSpPr>
        <xdr:cNvPr id="624" name="直線コネクタ 623"/>
        <xdr:cNvCxnSpPr/>
      </xdr:nvCxnSpPr>
      <xdr:spPr>
        <a:xfrm>
          <a:off x="16230600" y="13456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19702</xdr:rowOff>
    </xdr:from>
    <xdr:ext cx="599010" cy="259045"/>
    <xdr:sp macro="" textlink="">
      <xdr:nvSpPr>
        <xdr:cNvPr id="625" name="公債費最大値テキスト"/>
        <xdr:cNvSpPr txBox="1"/>
      </xdr:nvSpPr>
      <xdr:spPr>
        <a:xfrm>
          <a:off x="16370300" y="11849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73025</xdr:rowOff>
    </xdr:from>
    <xdr:to>
      <xdr:col>86</xdr:col>
      <xdr:colOff>25400</xdr:colOff>
      <xdr:row>70</xdr:row>
      <xdr:rowOff>73025</xdr:rowOff>
    </xdr:to>
    <xdr:cxnSp macro="">
      <xdr:nvCxnSpPr>
        <xdr:cNvPr id="626" name="直線コネクタ 625"/>
        <xdr:cNvCxnSpPr/>
      </xdr:nvCxnSpPr>
      <xdr:spPr>
        <a:xfrm>
          <a:off x="16230600" y="12074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117196</xdr:rowOff>
    </xdr:from>
    <xdr:to>
      <xdr:col>85</xdr:col>
      <xdr:colOff>127000</xdr:colOff>
      <xdr:row>76</xdr:row>
      <xdr:rowOff>128079</xdr:rowOff>
    </xdr:to>
    <xdr:cxnSp macro="">
      <xdr:nvCxnSpPr>
        <xdr:cNvPr id="627" name="直線コネクタ 626"/>
        <xdr:cNvCxnSpPr/>
      </xdr:nvCxnSpPr>
      <xdr:spPr>
        <a:xfrm>
          <a:off x="15481300" y="13147396"/>
          <a:ext cx="838200" cy="10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78884</xdr:rowOff>
    </xdr:from>
    <xdr:ext cx="534377" cy="259045"/>
    <xdr:sp macro="" textlink="">
      <xdr:nvSpPr>
        <xdr:cNvPr id="628" name="公債費平均値テキスト"/>
        <xdr:cNvSpPr txBox="1"/>
      </xdr:nvSpPr>
      <xdr:spPr>
        <a:xfrm>
          <a:off x="16370300" y="129376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56007</xdr:rowOff>
    </xdr:from>
    <xdr:to>
      <xdr:col>85</xdr:col>
      <xdr:colOff>177800</xdr:colOff>
      <xdr:row>76</xdr:row>
      <xdr:rowOff>157607</xdr:rowOff>
    </xdr:to>
    <xdr:sp macro="" textlink="">
      <xdr:nvSpPr>
        <xdr:cNvPr id="629" name="フローチャート: 判断 628"/>
        <xdr:cNvSpPr/>
      </xdr:nvSpPr>
      <xdr:spPr>
        <a:xfrm>
          <a:off x="16268700" y="1308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101067</xdr:rowOff>
    </xdr:from>
    <xdr:to>
      <xdr:col>81</xdr:col>
      <xdr:colOff>50800</xdr:colOff>
      <xdr:row>76</xdr:row>
      <xdr:rowOff>117196</xdr:rowOff>
    </xdr:to>
    <xdr:cxnSp macro="">
      <xdr:nvCxnSpPr>
        <xdr:cNvPr id="630" name="直線コネクタ 629"/>
        <xdr:cNvCxnSpPr/>
      </xdr:nvCxnSpPr>
      <xdr:spPr>
        <a:xfrm>
          <a:off x="14592300" y="13131267"/>
          <a:ext cx="889000" cy="16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48654</xdr:rowOff>
    </xdr:from>
    <xdr:to>
      <xdr:col>81</xdr:col>
      <xdr:colOff>101600</xdr:colOff>
      <xdr:row>76</xdr:row>
      <xdr:rowOff>150254</xdr:rowOff>
    </xdr:to>
    <xdr:sp macro="" textlink="">
      <xdr:nvSpPr>
        <xdr:cNvPr id="631" name="フローチャート: 判断 630"/>
        <xdr:cNvSpPr/>
      </xdr:nvSpPr>
      <xdr:spPr>
        <a:xfrm>
          <a:off x="154305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166781</xdr:rowOff>
    </xdr:from>
    <xdr:ext cx="534377" cy="259045"/>
    <xdr:sp macro="" textlink="">
      <xdr:nvSpPr>
        <xdr:cNvPr id="632" name="テキスト ボックス 631"/>
        <xdr:cNvSpPr txBox="1"/>
      </xdr:nvSpPr>
      <xdr:spPr>
        <a:xfrm>
          <a:off x="15214111" y="1285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69811</xdr:rowOff>
    </xdr:from>
    <xdr:to>
      <xdr:col>76</xdr:col>
      <xdr:colOff>114300</xdr:colOff>
      <xdr:row>76</xdr:row>
      <xdr:rowOff>101067</xdr:rowOff>
    </xdr:to>
    <xdr:cxnSp macro="">
      <xdr:nvCxnSpPr>
        <xdr:cNvPr id="633" name="直線コネクタ 632"/>
        <xdr:cNvCxnSpPr/>
      </xdr:nvCxnSpPr>
      <xdr:spPr>
        <a:xfrm>
          <a:off x="13703300" y="13100011"/>
          <a:ext cx="889000" cy="31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53087</xdr:rowOff>
    </xdr:from>
    <xdr:to>
      <xdr:col>76</xdr:col>
      <xdr:colOff>165100</xdr:colOff>
      <xdr:row>76</xdr:row>
      <xdr:rowOff>154687</xdr:rowOff>
    </xdr:to>
    <xdr:sp macro="" textlink="">
      <xdr:nvSpPr>
        <xdr:cNvPr id="634" name="フローチャート: 判断 633"/>
        <xdr:cNvSpPr/>
      </xdr:nvSpPr>
      <xdr:spPr>
        <a:xfrm>
          <a:off x="14541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145814</xdr:rowOff>
    </xdr:from>
    <xdr:ext cx="534377" cy="259045"/>
    <xdr:sp macro="" textlink="">
      <xdr:nvSpPr>
        <xdr:cNvPr id="635" name="テキスト ボックス 634"/>
        <xdr:cNvSpPr txBox="1"/>
      </xdr:nvSpPr>
      <xdr:spPr>
        <a:xfrm>
          <a:off x="14325111" y="13176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63385</xdr:rowOff>
    </xdr:from>
    <xdr:to>
      <xdr:col>71</xdr:col>
      <xdr:colOff>177800</xdr:colOff>
      <xdr:row>76</xdr:row>
      <xdr:rowOff>69811</xdr:rowOff>
    </xdr:to>
    <xdr:cxnSp macro="">
      <xdr:nvCxnSpPr>
        <xdr:cNvPr id="636" name="直線コネクタ 635"/>
        <xdr:cNvCxnSpPr/>
      </xdr:nvCxnSpPr>
      <xdr:spPr>
        <a:xfrm>
          <a:off x="12814300" y="13093585"/>
          <a:ext cx="889000" cy="6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49518</xdr:rowOff>
    </xdr:from>
    <xdr:to>
      <xdr:col>72</xdr:col>
      <xdr:colOff>38100</xdr:colOff>
      <xdr:row>76</xdr:row>
      <xdr:rowOff>151118</xdr:rowOff>
    </xdr:to>
    <xdr:sp macro="" textlink="">
      <xdr:nvSpPr>
        <xdr:cNvPr id="637" name="フローチャート: 判断 636"/>
        <xdr:cNvSpPr/>
      </xdr:nvSpPr>
      <xdr:spPr>
        <a:xfrm>
          <a:off x="13652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142245</xdr:rowOff>
    </xdr:from>
    <xdr:ext cx="534377" cy="259045"/>
    <xdr:sp macro="" textlink="">
      <xdr:nvSpPr>
        <xdr:cNvPr id="638" name="テキスト ボックス 637"/>
        <xdr:cNvSpPr txBox="1"/>
      </xdr:nvSpPr>
      <xdr:spPr>
        <a:xfrm>
          <a:off x="13436111" y="1317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58902</xdr:rowOff>
    </xdr:from>
    <xdr:to>
      <xdr:col>67</xdr:col>
      <xdr:colOff>101600</xdr:colOff>
      <xdr:row>76</xdr:row>
      <xdr:rowOff>160502</xdr:rowOff>
    </xdr:to>
    <xdr:sp macro="" textlink="">
      <xdr:nvSpPr>
        <xdr:cNvPr id="639" name="フローチャート: 判断 638"/>
        <xdr:cNvSpPr/>
      </xdr:nvSpPr>
      <xdr:spPr>
        <a:xfrm>
          <a:off x="12763500" y="1308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151629</xdr:rowOff>
    </xdr:from>
    <xdr:ext cx="534377" cy="259045"/>
    <xdr:sp macro="" textlink="">
      <xdr:nvSpPr>
        <xdr:cNvPr id="640" name="テキスト ボックス 639"/>
        <xdr:cNvSpPr txBox="1"/>
      </xdr:nvSpPr>
      <xdr:spPr>
        <a:xfrm>
          <a:off x="12547111" y="13181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77279</xdr:rowOff>
    </xdr:from>
    <xdr:to>
      <xdr:col>85</xdr:col>
      <xdr:colOff>177800</xdr:colOff>
      <xdr:row>77</xdr:row>
      <xdr:rowOff>7429</xdr:rowOff>
    </xdr:to>
    <xdr:sp macro="" textlink="">
      <xdr:nvSpPr>
        <xdr:cNvPr id="646" name="楕円 645"/>
        <xdr:cNvSpPr/>
      </xdr:nvSpPr>
      <xdr:spPr>
        <a:xfrm>
          <a:off x="16268700" y="13107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55706</xdr:rowOff>
    </xdr:from>
    <xdr:ext cx="534377" cy="259045"/>
    <xdr:sp macro="" textlink="">
      <xdr:nvSpPr>
        <xdr:cNvPr id="647" name="公債費該当値テキスト"/>
        <xdr:cNvSpPr txBox="1"/>
      </xdr:nvSpPr>
      <xdr:spPr>
        <a:xfrm>
          <a:off x="16370300" y="13085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66396</xdr:rowOff>
    </xdr:from>
    <xdr:to>
      <xdr:col>81</xdr:col>
      <xdr:colOff>101600</xdr:colOff>
      <xdr:row>76</xdr:row>
      <xdr:rowOff>167996</xdr:rowOff>
    </xdr:to>
    <xdr:sp macro="" textlink="">
      <xdr:nvSpPr>
        <xdr:cNvPr id="648" name="楕円 647"/>
        <xdr:cNvSpPr/>
      </xdr:nvSpPr>
      <xdr:spPr>
        <a:xfrm>
          <a:off x="15430500" y="1309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159123</xdr:rowOff>
    </xdr:from>
    <xdr:ext cx="534377" cy="259045"/>
    <xdr:sp macro="" textlink="">
      <xdr:nvSpPr>
        <xdr:cNvPr id="649" name="テキスト ボックス 648"/>
        <xdr:cNvSpPr txBox="1"/>
      </xdr:nvSpPr>
      <xdr:spPr>
        <a:xfrm>
          <a:off x="15214111" y="13189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50267</xdr:rowOff>
    </xdr:from>
    <xdr:to>
      <xdr:col>76</xdr:col>
      <xdr:colOff>165100</xdr:colOff>
      <xdr:row>76</xdr:row>
      <xdr:rowOff>151867</xdr:rowOff>
    </xdr:to>
    <xdr:sp macro="" textlink="">
      <xdr:nvSpPr>
        <xdr:cNvPr id="650" name="楕円 649"/>
        <xdr:cNvSpPr/>
      </xdr:nvSpPr>
      <xdr:spPr>
        <a:xfrm>
          <a:off x="14541500" y="13080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168394</xdr:rowOff>
    </xdr:from>
    <xdr:ext cx="534377" cy="259045"/>
    <xdr:sp macro="" textlink="">
      <xdr:nvSpPr>
        <xdr:cNvPr id="651" name="テキスト ボックス 650"/>
        <xdr:cNvSpPr txBox="1"/>
      </xdr:nvSpPr>
      <xdr:spPr>
        <a:xfrm>
          <a:off x="14325111" y="12855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19011</xdr:rowOff>
    </xdr:from>
    <xdr:to>
      <xdr:col>72</xdr:col>
      <xdr:colOff>38100</xdr:colOff>
      <xdr:row>76</xdr:row>
      <xdr:rowOff>120611</xdr:rowOff>
    </xdr:to>
    <xdr:sp macro="" textlink="">
      <xdr:nvSpPr>
        <xdr:cNvPr id="652" name="楕円 651"/>
        <xdr:cNvSpPr/>
      </xdr:nvSpPr>
      <xdr:spPr>
        <a:xfrm>
          <a:off x="13652500" y="13049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137139</xdr:rowOff>
    </xdr:from>
    <xdr:ext cx="534377" cy="259045"/>
    <xdr:sp macro="" textlink="">
      <xdr:nvSpPr>
        <xdr:cNvPr id="653" name="テキスト ボックス 652"/>
        <xdr:cNvSpPr txBox="1"/>
      </xdr:nvSpPr>
      <xdr:spPr>
        <a:xfrm>
          <a:off x="13436111" y="12824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12585</xdr:rowOff>
    </xdr:from>
    <xdr:to>
      <xdr:col>67</xdr:col>
      <xdr:colOff>101600</xdr:colOff>
      <xdr:row>76</xdr:row>
      <xdr:rowOff>114185</xdr:rowOff>
    </xdr:to>
    <xdr:sp macro="" textlink="">
      <xdr:nvSpPr>
        <xdr:cNvPr id="654" name="楕円 653"/>
        <xdr:cNvSpPr/>
      </xdr:nvSpPr>
      <xdr:spPr>
        <a:xfrm>
          <a:off x="12763500" y="1304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130713</xdr:rowOff>
    </xdr:from>
    <xdr:ext cx="534377" cy="259045"/>
    <xdr:sp macro="" textlink="">
      <xdr:nvSpPr>
        <xdr:cNvPr id="655" name="テキスト ボックス 654"/>
        <xdr:cNvSpPr txBox="1"/>
      </xdr:nvSpPr>
      <xdr:spPr>
        <a:xfrm>
          <a:off x="12547111" y="12818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6" name="直線コネクタ 665"/>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7" name="テキスト ボックス 666"/>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8" name="直線コネクタ 667"/>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9" name="テキスト ボックス 668"/>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0" name="直線コネクタ 669"/>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1" name="テキスト ボックス 670"/>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2" name="直線コネクタ 671"/>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3" name="テキスト ボックス 672"/>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3583</xdr:rowOff>
    </xdr:from>
    <xdr:to>
      <xdr:col>85</xdr:col>
      <xdr:colOff>126364</xdr:colOff>
      <xdr:row>98</xdr:row>
      <xdr:rowOff>136930</xdr:rowOff>
    </xdr:to>
    <xdr:cxnSp macro="">
      <xdr:nvCxnSpPr>
        <xdr:cNvPr id="677" name="直線コネクタ 676"/>
        <xdr:cNvCxnSpPr/>
      </xdr:nvCxnSpPr>
      <xdr:spPr>
        <a:xfrm flipV="1">
          <a:off x="16317595" y="15434083"/>
          <a:ext cx="1269" cy="1504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140757</xdr:rowOff>
    </xdr:from>
    <xdr:ext cx="378565" cy="259045"/>
    <xdr:sp macro="" textlink="">
      <xdr:nvSpPr>
        <xdr:cNvPr id="678" name="積立金最小値テキスト"/>
        <xdr:cNvSpPr txBox="1"/>
      </xdr:nvSpPr>
      <xdr:spPr>
        <a:xfrm>
          <a:off x="16370300" y="16942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136930</xdr:rowOff>
    </xdr:from>
    <xdr:to>
      <xdr:col>86</xdr:col>
      <xdr:colOff>25400</xdr:colOff>
      <xdr:row>98</xdr:row>
      <xdr:rowOff>136930</xdr:rowOff>
    </xdr:to>
    <xdr:cxnSp macro="">
      <xdr:nvCxnSpPr>
        <xdr:cNvPr id="679" name="直線コネクタ 678"/>
        <xdr:cNvCxnSpPr/>
      </xdr:nvCxnSpPr>
      <xdr:spPr>
        <a:xfrm>
          <a:off x="16230600" y="16939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121710</xdr:rowOff>
    </xdr:from>
    <xdr:ext cx="599010" cy="259045"/>
    <xdr:sp macro="" textlink="">
      <xdr:nvSpPr>
        <xdr:cNvPr id="680" name="積立金最大値テキスト"/>
        <xdr:cNvSpPr txBox="1"/>
      </xdr:nvSpPr>
      <xdr:spPr>
        <a:xfrm>
          <a:off x="16370300" y="15209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3583</xdr:rowOff>
    </xdr:from>
    <xdr:to>
      <xdr:col>86</xdr:col>
      <xdr:colOff>25400</xdr:colOff>
      <xdr:row>90</xdr:row>
      <xdr:rowOff>3583</xdr:rowOff>
    </xdr:to>
    <xdr:cxnSp macro="">
      <xdr:nvCxnSpPr>
        <xdr:cNvPr id="681" name="直線コネクタ 680"/>
        <xdr:cNvCxnSpPr/>
      </xdr:nvCxnSpPr>
      <xdr:spPr>
        <a:xfrm>
          <a:off x="16230600" y="15434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117205</xdr:rowOff>
    </xdr:from>
    <xdr:to>
      <xdr:col>85</xdr:col>
      <xdr:colOff>127000</xdr:colOff>
      <xdr:row>97</xdr:row>
      <xdr:rowOff>168312</xdr:rowOff>
    </xdr:to>
    <xdr:cxnSp macro="">
      <xdr:nvCxnSpPr>
        <xdr:cNvPr id="682" name="直線コネクタ 681"/>
        <xdr:cNvCxnSpPr/>
      </xdr:nvCxnSpPr>
      <xdr:spPr>
        <a:xfrm flipV="1">
          <a:off x="15481300" y="16747855"/>
          <a:ext cx="838200" cy="51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62974</xdr:rowOff>
    </xdr:from>
    <xdr:ext cx="534377" cy="259045"/>
    <xdr:sp macro="" textlink="">
      <xdr:nvSpPr>
        <xdr:cNvPr id="683" name="積立金平均値テキスト"/>
        <xdr:cNvSpPr txBox="1"/>
      </xdr:nvSpPr>
      <xdr:spPr>
        <a:xfrm>
          <a:off x="16370300" y="166936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84547</xdr:rowOff>
    </xdr:from>
    <xdr:to>
      <xdr:col>85</xdr:col>
      <xdr:colOff>177800</xdr:colOff>
      <xdr:row>98</xdr:row>
      <xdr:rowOff>14697</xdr:rowOff>
    </xdr:to>
    <xdr:sp macro="" textlink="">
      <xdr:nvSpPr>
        <xdr:cNvPr id="684" name="フローチャート: 判断 683"/>
        <xdr:cNvSpPr/>
      </xdr:nvSpPr>
      <xdr:spPr>
        <a:xfrm>
          <a:off x="16268700" y="1671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33063</xdr:rowOff>
    </xdr:from>
    <xdr:to>
      <xdr:col>81</xdr:col>
      <xdr:colOff>50800</xdr:colOff>
      <xdr:row>97</xdr:row>
      <xdr:rowOff>168312</xdr:rowOff>
    </xdr:to>
    <xdr:cxnSp macro="">
      <xdr:nvCxnSpPr>
        <xdr:cNvPr id="685" name="直線コネクタ 684"/>
        <xdr:cNvCxnSpPr/>
      </xdr:nvCxnSpPr>
      <xdr:spPr>
        <a:xfrm>
          <a:off x="14592300" y="16663713"/>
          <a:ext cx="889000" cy="135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69954</xdr:rowOff>
    </xdr:from>
    <xdr:to>
      <xdr:col>81</xdr:col>
      <xdr:colOff>101600</xdr:colOff>
      <xdr:row>98</xdr:row>
      <xdr:rowOff>104</xdr:rowOff>
    </xdr:to>
    <xdr:sp macro="" textlink="">
      <xdr:nvSpPr>
        <xdr:cNvPr id="686" name="フローチャート: 判断 685"/>
        <xdr:cNvSpPr/>
      </xdr:nvSpPr>
      <xdr:spPr>
        <a:xfrm>
          <a:off x="15430500" y="1670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16631</xdr:rowOff>
    </xdr:from>
    <xdr:ext cx="534377" cy="259045"/>
    <xdr:sp macro="" textlink="">
      <xdr:nvSpPr>
        <xdr:cNvPr id="687" name="テキスト ボックス 686"/>
        <xdr:cNvSpPr txBox="1"/>
      </xdr:nvSpPr>
      <xdr:spPr>
        <a:xfrm>
          <a:off x="15214111" y="1647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33063</xdr:rowOff>
    </xdr:from>
    <xdr:to>
      <xdr:col>76</xdr:col>
      <xdr:colOff>114300</xdr:colOff>
      <xdr:row>97</xdr:row>
      <xdr:rowOff>151084</xdr:rowOff>
    </xdr:to>
    <xdr:cxnSp macro="">
      <xdr:nvCxnSpPr>
        <xdr:cNvPr id="688" name="直線コネクタ 687"/>
        <xdr:cNvCxnSpPr/>
      </xdr:nvCxnSpPr>
      <xdr:spPr>
        <a:xfrm flipV="1">
          <a:off x="13703300" y="16663713"/>
          <a:ext cx="889000" cy="118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52488</xdr:rowOff>
    </xdr:from>
    <xdr:to>
      <xdr:col>76</xdr:col>
      <xdr:colOff>165100</xdr:colOff>
      <xdr:row>97</xdr:row>
      <xdr:rowOff>154088</xdr:rowOff>
    </xdr:to>
    <xdr:sp macro="" textlink="">
      <xdr:nvSpPr>
        <xdr:cNvPr id="689" name="フローチャート: 判断 688"/>
        <xdr:cNvSpPr/>
      </xdr:nvSpPr>
      <xdr:spPr>
        <a:xfrm>
          <a:off x="14541500" y="1668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145215</xdr:rowOff>
    </xdr:from>
    <xdr:ext cx="534377" cy="259045"/>
    <xdr:sp macro="" textlink="">
      <xdr:nvSpPr>
        <xdr:cNvPr id="690" name="テキスト ボックス 689"/>
        <xdr:cNvSpPr txBox="1"/>
      </xdr:nvSpPr>
      <xdr:spPr>
        <a:xfrm>
          <a:off x="14325111" y="16775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151084</xdr:rowOff>
    </xdr:from>
    <xdr:to>
      <xdr:col>71</xdr:col>
      <xdr:colOff>177800</xdr:colOff>
      <xdr:row>97</xdr:row>
      <xdr:rowOff>169903</xdr:rowOff>
    </xdr:to>
    <xdr:cxnSp macro="">
      <xdr:nvCxnSpPr>
        <xdr:cNvPr id="691" name="直線コネクタ 690"/>
        <xdr:cNvCxnSpPr/>
      </xdr:nvCxnSpPr>
      <xdr:spPr>
        <a:xfrm flipV="1">
          <a:off x="12814300" y="16781734"/>
          <a:ext cx="889000" cy="18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120630</xdr:rowOff>
    </xdr:from>
    <xdr:to>
      <xdr:col>72</xdr:col>
      <xdr:colOff>38100</xdr:colOff>
      <xdr:row>98</xdr:row>
      <xdr:rowOff>50780</xdr:rowOff>
    </xdr:to>
    <xdr:sp macro="" textlink="">
      <xdr:nvSpPr>
        <xdr:cNvPr id="692" name="フローチャート: 判断 691"/>
        <xdr:cNvSpPr/>
      </xdr:nvSpPr>
      <xdr:spPr>
        <a:xfrm>
          <a:off x="13652500" y="1675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41907</xdr:rowOff>
    </xdr:from>
    <xdr:ext cx="534377" cy="259045"/>
    <xdr:sp macro="" textlink="">
      <xdr:nvSpPr>
        <xdr:cNvPr id="693" name="テキスト ボックス 692"/>
        <xdr:cNvSpPr txBox="1"/>
      </xdr:nvSpPr>
      <xdr:spPr>
        <a:xfrm>
          <a:off x="13436111" y="16844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157352</xdr:rowOff>
    </xdr:from>
    <xdr:to>
      <xdr:col>67</xdr:col>
      <xdr:colOff>101600</xdr:colOff>
      <xdr:row>98</xdr:row>
      <xdr:rowOff>87502</xdr:rowOff>
    </xdr:to>
    <xdr:sp macro="" textlink="">
      <xdr:nvSpPr>
        <xdr:cNvPr id="694" name="フローチャート: 判断 693"/>
        <xdr:cNvSpPr/>
      </xdr:nvSpPr>
      <xdr:spPr>
        <a:xfrm>
          <a:off x="12763500" y="16788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78629</xdr:rowOff>
    </xdr:from>
    <xdr:ext cx="534377" cy="259045"/>
    <xdr:sp macro="" textlink="">
      <xdr:nvSpPr>
        <xdr:cNvPr id="695" name="テキスト ボックス 694"/>
        <xdr:cNvSpPr txBox="1"/>
      </xdr:nvSpPr>
      <xdr:spPr>
        <a:xfrm>
          <a:off x="12547111" y="16880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66405</xdr:rowOff>
    </xdr:from>
    <xdr:to>
      <xdr:col>85</xdr:col>
      <xdr:colOff>177800</xdr:colOff>
      <xdr:row>97</xdr:row>
      <xdr:rowOff>168005</xdr:rowOff>
    </xdr:to>
    <xdr:sp macro="" textlink="">
      <xdr:nvSpPr>
        <xdr:cNvPr id="701" name="楕円 700"/>
        <xdr:cNvSpPr/>
      </xdr:nvSpPr>
      <xdr:spPr>
        <a:xfrm>
          <a:off x="16268700" y="16697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89282</xdr:rowOff>
    </xdr:from>
    <xdr:ext cx="534377" cy="259045"/>
    <xdr:sp macro="" textlink="">
      <xdr:nvSpPr>
        <xdr:cNvPr id="702" name="積立金該当値テキスト"/>
        <xdr:cNvSpPr txBox="1"/>
      </xdr:nvSpPr>
      <xdr:spPr>
        <a:xfrm>
          <a:off x="16370300" y="1654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117512</xdr:rowOff>
    </xdr:from>
    <xdr:to>
      <xdr:col>81</xdr:col>
      <xdr:colOff>101600</xdr:colOff>
      <xdr:row>98</xdr:row>
      <xdr:rowOff>47662</xdr:rowOff>
    </xdr:to>
    <xdr:sp macro="" textlink="">
      <xdr:nvSpPr>
        <xdr:cNvPr id="703" name="楕円 702"/>
        <xdr:cNvSpPr/>
      </xdr:nvSpPr>
      <xdr:spPr>
        <a:xfrm>
          <a:off x="15430500" y="16748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38789</xdr:rowOff>
    </xdr:from>
    <xdr:ext cx="534377" cy="259045"/>
    <xdr:sp macro="" textlink="">
      <xdr:nvSpPr>
        <xdr:cNvPr id="704" name="テキスト ボックス 703"/>
        <xdr:cNvSpPr txBox="1"/>
      </xdr:nvSpPr>
      <xdr:spPr>
        <a:xfrm>
          <a:off x="15214111" y="16840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153713</xdr:rowOff>
    </xdr:from>
    <xdr:to>
      <xdr:col>76</xdr:col>
      <xdr:colOff>165100</xdr:colOff>
      <xdr:row>97</xdr:row>
      <xdr:rowOff>83863</xdr:rowOff>
    </xdr:to>
    <xdr:sp macro="" textlink="">
      <xdr:nvSpPr>
        <xdr:cNvPr id="705" name="楕円 704"/>
        <xdr:cNvSpPr/>
      </xdr:nvSpPr>
      <xdr:spPr>
        <a:xfrm>
          <a:off x="14541500" y="16612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100390</xdr:rowOff>
    </xdr:from>
    <xdr:ext cx="534377" cy="259045"/>
    <xdr:sp macro="" textlink="">
      <xdr:nvSpPr>
        <xdr:cNvPr id="706" name="テキスト ボックス 705"/>
        <xdr:cNvSpPr txBox="1"/>
      </xdr:nvSpPr>
      <xdr:spPr>
        <a:xfrm>
          <a:off x="14325111" y="16388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100284</xdr:rowOff>
    </xdr:from>
    <xdr:to>
      <xdr:col>72</xdr:col>
      <xdr:colOff>38100</xdr:colOff>
      <xdr:row>98</xdr:row>
      <xdr:rowOff>30434</xdr:rowOff>
    </xdr:to>
    <xdr:sp macro="" textlink="">
      <xdr:nvSpPr>
        <xdr:cNvPr id="707" name="楕円 706"/>
        <xdr:cNvSpPr/>
      </xdr:nvSpPr>
      <xdr:spPr>
        <a:xfrm>
          <a:off x="13652500" y="16730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46961</xdr:rowOff>
    </xdr:from>
    <xdr:ext cx="534377" cy="259045"/>
    <xdr:sp macro="" textlink="">
      <xdr:nvSpPr>
        <xdr:cNvPr id="708" name="テキスト ボックス 707"/>
        <xdr:cNvSpPr txBox="1"/>
      </xdr:nvSpPr>
      <xdr:spPr>
        <a:xfrm>
          <a:off x="13436111" y="16506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119103</xdr:rowOff>
    </xdr:from>
    <xdr:to>
      <xdr:col>67</xdr:col>
      <xdr:colOff>101600</xdr:colOff>
      <xdr:row>98</xdr:row>
      <xdr:rowOff>49253</xdr:rowOff>
    </xdr:to>
    <xdr:sp macro="" textlink="">
      <xdr:nvSpPr>
        <xdr:cNvPr id="709" name="楕円 708"/>
        <xdr:cNvSpPr/>
      </xdr:nvSpPr>
      <xdr:spPr>
        <a:xfrm>
          <a:off x="12763500" y="16749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65780</xdr:rowOff>
    </xdr:from>
    <xdr:ext cx="534377" cy="259045"/>
    <xdr:sp macro="" textlink="">
      <xdr:nvSpPr>
        <xdr:cNvPr id="710" name="テキスト ボックス 709"/>
        <xdr:cNvSpPr txBox="1"/>
      </xdr:nvSpPr>
      <xdr:spPr>
        <a:xfrm>
          <a:off x="12547111" y="16524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1" name="直線コネクタ 720"/>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2" name="テキスト ボックス 721"/>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3" name="直線コネクタ 722"/>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4" name="テキスト ボックス 723"/>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6" name="テキスト ボックス 725"/>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7" name="直線コネクタ 726"/>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8" name="テキスト ボックス 727"/>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9" name="直線コネクタ 728"/>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0" name="テキスト ボックス 729"/>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102743</xdr:rowOff>
    </xdr:from>
    <xdr:to>
      <xdr:col>116</xdr:col>
      <xdr:colOff>62864</xdr:colOff>
      <xdr:row>39</xdr:row>
      <xdr:rowOff>44450</xdr:rowOff>
    </xdr:to>
    <xdr:cxnSp macro="">
      <xdr:nvCxnSpPr>
        <xdr:cNvPr id="734" name="直線コネクタ 733"/>
        <xdr:cNvCxnSpPr/>
      </xdr:nvCxnSpPr>
      <xdr:spPr>
        <a:xfrm flipV="1">
          <a:off x="22159595" y="5246243"/>
          <a:ext cx="1269" cy="1484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5"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6" name="直線コネクタ 735"/>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49420</xdr:rowOff>
    </xdr:from>
    <xdr:ext cx="534377" cy="259045"/>
    <xdr:sp macro="" textlink="">
      <xdr:nvSpPr>
        <xdr:cNvPr id="737" name="投資及び出資金最大値テキスト"/>
        <xdr:cNvSpPr txBox="1"/>
      </xdr:nvSpPr>
      <xdr:spPr>
        <a:xfrm>
          <a:off x="22212300" y="5021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102743</xdr:rowOff>
    </xdr:from>
    <xdr:to>
      <xdr:col>116</xdr:col>
      <xdr:colOff>152400</xdr:colOff>
      <xdr:row>30</xdr:row>
      <xdr:rowOff>102743</xdr:rowOff>
    </xdr:to>
    <xdr:cxnSp macro="">
      <xdr:nvCxnSpPr>
        <xdr:cNvPr id="738" name="直線コネクタ 737"/>
        <xdr:cNvCxnSpPr/>
      </xdr:nvCxnSpPr>
      <xdr:spPr>
        <a:xfrm>
          <a:off x="22072600" y="5246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9" name="直線コネクタ 738"/>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29100</xdr:rowOff>
    </xdr:from>
    <xdr:ext cx="469744" cy="259045"/>
    <xdr:sp macro="" textlink="">
      <xdr:nvSpPr>
        <xdr:cNvPr id="740" name="投資及び出資金平均値テキスト"/>
        <xdr:cNvSpPr txBox="1"/>
      </xdr:nvSpPr>
      <xdr:spPr>
        <a:xfrm>
          <a:off x="22212300" y="63727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6223</xdr:rowOff>
    </xdr:from>
    <xdr:to>
      <xdr:col>116</xdr:col>
      <xdr:colOff>114300</xdr:colOff>
      <xdr:row>38</xdr:row>
      <xdr:rowOff>107823</xdr:rowOff>
    </xdr:to>
    <xdr:sp macro="" textlink="">
      <xdr:nvSpPr>
        <xdr:cNvPr id="741" name="フローチャート: 判断 740"/>
        <xdr:cNvSpPr/>
      </xdr:nvSpPr>
      <xdr:spPr>
        <a:xfrm>
          <a:off x="22110700" y="652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2" name="直線コネクタ 741"/>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4699</xdr:rowOff>
    </xdr:from>
    <xdr:to>
      <xdr:col>112</xdr:col>
      <xdr:colOff>38100</xdr:colOff>
      <xdr:row>38</xdr:row>
      <xdr:rowOff>106299</xdr:rowOff>
    </xdr:to>
    <xdr:sp macro="" textlink="">
      <xdr:nvSpPr>
        <xdr:cNvPr id="743" name="フローチャート: 判断 742"/>
        <xdr:cNvSpPr/>
      </xdr:nvSpPr>
      <xdr:spPr>
        <a:xfrm>
          <a:off x="21272500" y="651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122826</xdr:rowOff>
    </xdr:from>
    <xdr:ext cx="469744" cy="259045"/>
    <xdr:sp macro="" textlink="">
      <xdr:nvSpPr>
        <xdr:cNvPr id="744" name="テキスト ボックス 743"/>
        <xdr:cNvSpPr txBox="1"/>
      </xdr:nvSpPr>
      <xdr:spPr>
        <a:xfrm>
          <a:off x="21088428" y="6295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5" name="直線コネクタ 744"/>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162560</xdr:rowOff>
    </xdr:from>
    <xdr:to>
      <xdr:col>107</xdr:col>
      <xdr:colOff>101600</xdr:colOff>
      <xdr:row>38</xdr:row>
      <xdr:rowOff>92710</xdr:rowOff>
    </xdr:to>
    <xdr:sp macro="" textlink="">
      <xdr:nvSpPr>
        <xdr:cNvPr id="746" name="フローチャート: 判断 745"/>
        <xdr:cNvSpPr/>
      </xdr:nvSpPr>
      <xdr:spPr>
        <a:xfrm>
          <a:off x="20383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109237</xdr:rowOff>
    </xdr:from>
    <xdr:ext cx="469744" cy="259045"/>
    <xdr:sp macro="" textlink="">
      <xdr:nvSpPr>
        <xdr:cNvPr id="747" name="テキスト ボックス 746"/>
        <xdr:cNvSpPr txBox="1"/>
      </xdr:nvSpPr>
      <xdr:spPr>
        <a:xfrm>
          <a:off x="20199428" y="628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8" name="直線コネクタ 747"/>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5207</xdr:rowOff>
    </xdr:from>
    <xdr:to>
      <xdr:col>102</xdr:col>
      <xdr:colOff>165100</xdr:colOff>
      <xdr:row>38</xdr:row>
      <xdr:rowOff>106807</xdr:rowOff>
    </xdr:to>
    <xdr:sp macro="" textlink="">
      <xdr:nvSpPr>
        <xdr:cNvPr id="749" name="フローチャート: 判断 748"/>
        <xdr:cNvSpPr/>
      </xdr:nvSpPr>
      <xdr:spPr>
        <a:xfrm>
          <a:off x="19494500" y="652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123334</xdr:rowOff>
    </xdr:from>
    <xdr:ext cx="469744" cy="259045"/>
    <xdr:sp macro="" textlink="">
      <xdr:nvSpPr>
        <xdr:cNvPr id="750" name="テキスト ボックス 749"/>
        <xdr:cNvSpPr txBox="1"/>
      </xdr:nvSpPr>
      <xdr:spPr>
        <a:xfrm>
          <a:off x="19310428" y="6295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44958</xdr:rowOff>
    </xdr:from>
    <xdr:to>
      <xdr:col>98</xdr:col>
      <xdr:colOff>38100</xdr:colOff>
      <xdr:row>38</xdr:row>
      <xdr:rowOff>146558</xdr:rowOff>
    </xdr:to>
    <xdr:sp macro="" textlink="">
      <xdr:nvSpPr>
        <xdr:cNvPr id="751" name="フローチャート: 判断 750"/>
        <xdr:cNvSpPr/>
      </xdr:nvSpPr>
      <xdr:spPr>
        <a:xfrm>
          <a:off x="18605500" y="6560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163085</xdr:rowOff>
    </xdr:from>
    <xdr:ext cx="378565" cy="259045"/>
    <xdr:sp macro="" textlink="">
      <xdr:nvSpPr>
        <xdr:cNvPr id="752" name="テキスト ボックス 751"/>
        <xdr:cNvSpPr txBox="1"/>
      </xdr:nvSpPr>
      <xdr:spPr>
        <a:xfrm>
          <a:off x="18467017" y="63352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8" name="楕円 757"/>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9"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0" name="楕円 759"/>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1" name="テキスト ボックス 760"/>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2" name="楕円 761"/>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3" name="テキスト ボックス 762"/>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4" name="楕円 763"/>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5" name="テキスト ボックス 764"/>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6" name="楕円 765"/>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7" name="テキスト ボックス 766"/>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9" name="テキスト ボックス 778"/>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1" name="テキスト ボックス 780"/>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3" name="テキスト ボックス 782"/>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5" name="テキスト ボックス 784"/>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7" name="テキスト ボックス 786"/>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123317</xdr:rowOff>
    </xdr:from>
    <xdr:to>
      <xdr:col>116</xdr:col>
      <xdr:colOff>62864</xdr:colOff>
      <xdr:row>59</xdr:row>
      <xdr:rowOff>44450</xdr:rowOff>
    </xdr:to>
    <xdr:cxnSp macro="">
      <xdr:nvCxnSpPr>
        <xdr:cNvPr id="791" name="直線コネクタ 790"/>
        <xdr:cNvCxnSpPr/>
      </xdr:nvCxnSpPr>
      <xdr:spPr>
        <a:xfrm flipV="1">
          <a:off x="22159595" y="8524367"/>
          <a:ext cx="1269" cy="1635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2"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69994</xdr:rowOff>
    </xdr:from>
    <xdr:ext cx="534377" cy="259045"/>
    <xdr:sp macro="" textlink="">
      <xdr:nvSpPr>
        <xdr:cNvPr id="794" name="貸付金最大値テキスト"/>
        <xdr:cNvSpPr txBox="1"/>
      </xdr:nvSpPr>
      <xdr:spPr>
        <a:xfrm>
          <a:off x="22212300" y="8299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123317</xdr:rowOff>
    </xdr:from>
    <xdr:to>
      <xdr:col>116</xdr:col>
      <xdr:colOff>152400</xdr:colOff>
      <xdr:row>49</xdr:row>
      <xdr:rowOff>123317</xdr:rowOff>
    </xdr:to>
    <xdr:cxnSp macro="">
      <xdr:nvCxnSpPr>
        <xdr:cNvPr id="795" name="直線コネクタ 794"/>
        <xdr:cNvCxnSpPr/>
      </xdr:nvCxnSpPr>
      <xdr:spPr>
        <a:xfrm>
          <a:off x="22072600" y="8524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42964</xdr:rowOff>
    </xdr:from>
    <xdr:to>
      <xdr:col>116</xdr:col>
      <xdr:colOff>63500</xdr:colOff>
      <xdr:row>59</xdr:row>
      <xdr:rowOff>42964</xdr:rowOff>
    </xdr:to>
    <xdr:cxnSp macro="">
      <xdr:nvCxnSpPr>
        <xdr:cNvPr id="796" name="直線コネクタ 795"/>
        <xdr:cNvCxnSpPr/>
      </xdr:nvCxnSpPr>
      <xdr:spPr>
        <a:xfrm>
          <a:off x="21323300" y="1015851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106177</xdr:rowOff>
    </xdr:from>
    <xdr:ext cx="469744" cy="259045"/>
    <xdr:sp macro="" textlink="">
      <xdr:nvSpPr>
        <xdr:cNvPr id="797" name="貸付金平均値テキスト"/>
        <xdr:cNvSpPr txBox="1"/>
      </xdr:nvSpPr>
      <xdr:spPr>
        <a:xfrm>
          <a:off x="22212300" y="9878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83300</xdr:rowOff>
    </xdr:from>
    <xdr:to>
      <xdr:col>116</xdr:col>
      <xdr:colOff>114300</xdr:colOff>
      <xdr:row>59</xdr:row>
      <xdr:rowOff>13450</xdr:rowOff>
    </xdr:to>
    <xdr:sp macro="" textlink="">
      <xdr:nvSpPr>
        <xdr:cNvPr id="798" name="フローチャート: 判断 797"/>
        <xdr:cNvSpPr/>
      </xdr:nvSpPr>
      <xdr:spPr>
        <a:xfrm>
          <a:off x="22110700" y="1002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42964</xdr:rowOff>
    </xdr:from>
    <xdr:to>
      <xdr:col>111</xdr:col>
      <xdr:colOff>177800</xdr:colOff>
      <xdr:row>59</xdr:row>
      <xdr:rowOff>42964</xdr:rowOff>
    </xdr:to>
    <xdr:cxnSp macro="">
      <xdr:nvCxnSpPr>
        <xdr:cNvPr id="799" name="直線コネクタ 798"/>
        <xdr:cNvCxnSpPr/>
      </xdr:nvCxnSpPr>
      <xdr:spPr>
        <a:xfrm>
          <a:off x="20434300" y="101585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86081</xdr:rowOff>
    </xdr:from>
    <xdr:to>
      <xdr:col>112</xdr:col>
      <xdr:colOff>38100</xdr:colOff>
      <xdr:row>59</xdr:row>
      <xdr:rowOff>16231</xdr:rowOff>
    </xdr:to>
    <xdr:sp macro="" textlink="">
      <xdr:nvSpPr>
        <xdr:cNvPr id="800" name="フローチャート: 判断 799"/>
        <xdr:cNvSpPr/>
      </xdr:nvSpPr>
      <xdr:spPr>
        <a:xfrm>
          <a:off x="21272500" y="1003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32758</xdr:rowOff>
    </xdr:from>
    <xdr:ext cx="469744" cy="259045"/>
    <xdr:sp macro="" textlink="">
      <xdr:nvSpPr>
        <xdr:cNvPr id="801" name="テキスト ボックス 800"/>
        <xdr:cNvSpPr txBox="1"/>
      </xdr:nvSpPr>
      <xdr:spPr>
        <a:xfrm>
          <a:off x="21088428" y="9805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42964</xdr:rowOff>
    </xdr:from>
    <xdr:to>
      <xdr:col>107</xdr:col>
      <xdr:colOff>50800</xdr:colOff>
      <xdr:row>59</xdr:row>
      <xdr:rowOff>42964</xdr:rowOff>
    </xdr:to>
    <xdr:cxnSp macro="">
      <xdr:nvCxnSpPr>
        <xdr:cNvPr id="802" name="直線コネクタ 801"/>
        <xdr:cNvCxnSpPr/>
      </xdr:nvCxnSpPr>
      <xdr:spPr>
        <a:xfrm>
          <a:off x="19545300" y="101585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78766</xdr:rowOff>
    </xdr:from>
    <xdr:to>
      <xdr:col>107</xdr:col>
      <xdr:colOff>101600</xdr:colOff>
      <xdr:row>59</xdr:row>
      <xdr:rowOff>8916</xdr:rowOff>
    </xdr:to>
    <xdr:sp macro="" textlink="">
      <xdr:nvSpPr>
        <xdr:cNvPr id="803" name="フローチャート: 判断 802"/>
        <xdr:cNvSpPr/>
      </xdr:nvSpPr>
      <xdr:spPr>
        <a:xfrm>
          <a:off x="20383500" y="1002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25443</xdr:rowOff>
    </xdr:from>
    <xdr:ext cx="469744" cy="259045"/>
    <xdr:sp macro="" textlink="">
      <xdr:nvSpPr>
        <xdr:cNvPr id="804" name="テキスト ボックス 803"/>
        <xdr:cNvSpPr txBox="1"/>
      </xdr:nvSpPr>
      <xdr:spPr>
        <a:xfrm>
          <a:off x="20199428" y="979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42926</xdr:rowOff>
    </xdr:from>
    <xdr:to>
      <xdr:col>102</xdr:col>
      <xdr:colOff>114300</xdr:colOff>
      <xdr:row>59</xdr:row>
      <xdr:rowOff>42964</xdr:rowOff>
    </xdr:to>
    <xdr:cxnSp macro="">
      <xdr:nvCxnSpPr>
        <xdr:cNvPr id="805" name="直線コネクタ 804"/>
        <xdr:cNvCxnSpPr/>
      </xdr:nvCxnSpPr>
      <xdr:spPr>
        <a:xfrm>
          <a:off x="18656300" y="10158476"/>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59449</xdr:rowOff>
    </xdr:from>
    <xdr:to>
      <xdr:col>102</xdr:col>
      <xdr:colOff>165100</xdr:colOff>
      <xdr:row>58</xdr:row>
      <xdr:rowOff>161049</xdr:rowOff>
    </xdr:to>
    <xdr:sp macro="" textlink="">
      <xdr:nvSpPr>
        <xdr:cNvPr id="806" name="フローチャート: 判断 805"/>
        <xdr:cNvSpPr/>
      </xdr:nvSpPr>
      <xdr:spPr>
        <a:xfrm>
          <a:off x="19494500" y="1000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6126</xdr:rowOff>
    </xdr:from>
    <xdr:ext cx="469744" cy="259045"/>
    <xdr:sp macro="" textlink="">
      <xdr:nvSpPr>
        <xdr:cNvPr id="807" name="テキスト ボックス 806"/>
        <xdr:cNvSpPr txBox="1"/>
      </xdr:nvSpPr>
      <xdr:spPr>
        <a:xfrm>
          <a:off x="19310428" y="9778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72441</xdr:rowOff>
    </xdr:from>
    <xdr:to>
      <xdr:col>98</xdr:col>
      <xdr:colOff>38100</xdr:colOff>
      <xdr:row>59</xdr:row>
      <xdr:rowOff>2591</xdr:rowOff>
    </xdr:to>
    <xdr:sp macro="" textlink="">
      <xdr:nvSpPr>
        <xdr:cNvPr id="808" name="フローチャート: 判断 807"/>
        <xdr:cNvSpPr/>
      </xdr:nvSpPr>
      <xdr:spPr>
        <a:xfrm>
          <a:off x="18605500" y="1001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19118</xdr:rowOff>
    </xdr:from>
    <xdr:ext cx="469744" cy="259045"/>
    <xdr:sp macro="" textlink="">
      <xdr:nvSpPr>
        <xdr:cNvPr id="809" name="テキスト ボックス 808"/>
        <xdr:cNvSpPr txBox="1"/>
      </xdr:nvSpPr>
      <xdr:spPr>
        <a:xfrm>
          <a:off x="18421428" y="979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163614</xdr:rowOff>
    </xdr:from>
    <xdr:to>
      <xdr:col>116</xdr:col>
      <xdr:colOff>114300</xdr:colOff>
      <xdr:row>59</xdr:row>
      <xdr:rowOff>93764</xdr:rowOff>
    </xdr:to>
    <xdr:sp macro="" textlink="">
      <xdr:nvSpPr>
        <xdr:cNvPr id="815" name="楕円 814"/>
        <xdr:cNvSpPr/>
      </xdr:nvSpPr>
      <xdr:spPr>
        <a:xfrm>
          <a:off x="22110700" y="10107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78541</xdr:rowOff>
    </xdr:from>
    <xdr:ext cx="313932" cy="259045"/>
    <xdr:sp macro="" textlink="">
      <xdr:nvSpPr>
        <xdr:cNvPr id="816" name="貸付金該当値テキスト"/>
        <xdr:cNvSpPr txBox="1"/>
      </xdr:nvSpPr>
      <xdr:spPr>
        <a:xfrm>
          <a:off x="22212300" y="100226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163614</xdr:rowOff>
    </xdr:from>
    <xdr:to>
      <xdr:col>112</xdr:col>
      <xdr:colOff>38100</xdr:colOff>
      <xdr:row>59</xdr:row>
      <xdr:rowOff>93764</xdr:rowOff>
    </xdr:to>
    <xdr:sp macro="" textlink="">
      <xdr:nvSpPr>
        <xdr:cNvPr id="817" name="楕円 816"/>
        <xdr:cNvSpPr/>
      </xdr:nvSpPr>
      <xdr:spPr>
        <a:xfrm>
          <a:off x="21272500" y="10107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84891</xdr:rowOff>
    </xdr:from>
    <xdr:ext cx="313932" cy="259045"/>
    <xdr:sp macro="" textlink="">
      <xdr:nvSpPr>
        <xdr:cNvPr id="818" name="テキスト ボックス 817"/>
        <xdr:cNvSpPr txBox="1"/>
      </xdr:nvSpPr>
      <xdr:spPr>
        <a:xfrm>
          <a:off x="21166333" y="10200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163614</xdr:rowOff>
    </xdr:from>
    <xdr:to>
      <xdr:col>107</xdr:col>
      <xdr:colOff>101600</xdr:colOff>
      <xdr:row>59</xdr:row>
      <xdr:rowOff>93764</xdr:rowOff>
    </xdr:to>
    <xdr:sp macro="" textlink="">
      <xdr:nvSpPr>
        <xdr:cNvPr id="819" name="楕円 818"/>
        <xdr:cNvSpPr/>
      </xdr:nvSpPr>
      <xdr:spPr>
        <a:xfrm>
          <a:off x="20383500" y="10107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84891</xdr:rowOff>
    </xdr:from>
    <xdr:ext cx="313932" cy="259045"/>
    <xdr:sp macro="" textlink="">
      <xdr:nvSpPr>
        <xdr:cNvPr id="820" name="テキスト ボックス 819"/>
        <xdr:cNvSpPr txBox="1"/>
      </xdr:nvSpPr>
      <xdr:spPr>
        <a:xfrm>
          <a:off x="20277333" y="10200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163614</xdr:rowOff>
    </xdr:from>
    <xdr:to>
      <xdr:col>102</xdr:col>
      <xdr:colOff>165100</xdr:colOff>
      <xdr:row>59</xdr:row>
      <xdr:rowOff>93764</xdr:rowOff>
    </xdr:to>
    <xdr:sp macro="" textlink="">
      <xdr:nvSpPr>
        <xdr:cNvPr id="821" name="楕円 820"/>
        <xdr:cNvSpPr/>
      </xdr:nvSpPr>
      <xdr:spPr>
        <a:xfrm>
          <a:off x="19494500" y="10107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84891</xdr:rowOff>
    </xdr:from>
    <xdr:ext cx="313932" cy="259045"/>
    <xdr:sp macro="" textlink="">
      <xdr:nvSpPr>
        <xdr:cNvPr id="822" name="テキスト ボックス 821"/>
        <xdr:cNvSpPr txBox="1"/>
      </xdr:nvSpPr>
      <xdr:spPr>
        <a:xfrm>
          <a:off x="19388333" y="10200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163576</xdr:rowOff>
    </xdr:from>
    <xdr:to>
      <xdr:col>98</xdr:col>
      <xdr:colOff>38100</xdr:colOff>
      <xdr:row>59</xdr:row>
      <xdr:rowOff>93726</xdr:rowOff>
    </xdr:to>
    <xdr:sp macro="" textlink="">
      <xdr:nvSpPr>
        <xdr:cNvPr id="823" name="楕円 822"/>
        <xdr:cNvSpPr/>
      </xdr:nvSpPr>
      <xdr:spPr>
        <a:xfrm>
          <a:off x="18605500" y="10107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84853</xdr:rowOff>
    </xdr:from>
    <xdr:ext cx="313932" cy="259045"/>
    <xdr:sp macro="" textlink="">
      <xdr:nvSpPr>
        <xdr:cNvPr id="824" name="テキスト ボックス 823"/>
        <xdr:cNvSpPr txBox="1"/>
      </xdr:nvSpPr>
      <xdr:spPr>
        <a:xfrm>
          <a:off x="18499333" y="1020040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5" name="テキスト ボックス 834"/>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6" name="直線コネクタ 835"/>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7" name="テキスト ボックス 836"/>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8" name="直線コネクタ 837"/>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9" name="テキスト ボックス 838"/>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0" name="直線コネクタ 839"/>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1" name="テキスト ボックス 840"/>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2" name="直線コネクタ 841"/>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3" name="テキスト ボックス 842"/>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4" name="直線コネクタ 843"/>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45" name="テキスト ボックス 844"/>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6" name="直線コネクタ 845"/>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47" name="テキスト ボックス 846"/>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9" name="テキスト ボックス 848"/>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145741</xdr:rowOff>
    </xdr:from>
    <xdr:to>
      <xdr:col>116</xdr:col>
      <xdr:colOff>62864</xdr:colOff>
      <xdr:row>79</xdr:row>
      <xdr:rowOff>124482</xdr:rowOff>
    </xdr:to>
    <xdr:cxnSp macro="">
      <xdr:nvCxnSpPr>
        <xdr:cNvPr id="851" name="直線コネクタ 850"/>
        <xdr:cNvCxnSpPr/>
      </xdr:nvCxnSpPr>
      <xdr:spPr>
        <a:xfrm flipV="1">
          <a:off x="22159595" y="12147241"/>
          <a:ext cx="1269" cy="15217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128309</xdr:rowOff>
    </xdr:from>
    <xdr:ext cx="534377" cy="259045"/>
    <xdr:sp macro="" textlink="">
      <xdr:nvSpPr>
        <xdr:cNvPr id="852" name="繰出金最小値テキスト"/>
        <xdr:cNvSpPr txBox="1"/>
      </xdr:nvSpPr>
      <xdr:spPr>
        <a:xfrm>
          <a:off x="22212300" y="13672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124482</xdr:rowOff>
    </xdr:from>
    <xdr:to>
      <xdr:col>116</xdr:col>
      <xdr:colOff>152400</xdr:colOff>
      <xdr:row>79</xdr:row>
      <xdr:rowOff>124482</xdr:rowOff>
    </xdr:to>
    <xdr:cxnSp macro="">
      <xdr:nvCxnSpPr>
        <xdr:cNvPr id="853" name="直線コネクタ 852"/>
        <xdr:cNvCxnSpPr/>
      </xdr:nvCxnSpPr>
      <xdr:spPr>
        <a:xfrm>
          <a:off x="22072600" y="13669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92418</xdr:rowOff>
    </xdr:from>
    <xdr:ext cx="534377" cy="259045"/>
    <xdr:sp macro="" textlink="">
      <xdr:nvSpPr>
        <xdr:cNvPr id="854" name="繰出金最大値テキスト"/>
        <xdr:cNvSpPr txBox="1"/>
      </xdr:nvSpPr>
      <xdr:spPr>
        <a:xfrm>
          <a:off x="22212300" y="11922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145741</xdr:rowOff>
    </xdr:from>
    <xdr:to>
      <xdr:col>116</xdr:col>
      <xdr:colOff>152400</xdr:colOff>
      <xdr:row>70</xdr:row>
      <xdr:rowOff>145741</xdr:rowOff>
    </xdr:to>
    <xdr:cxnSp macro="">
      <xdr:nvCxnSpPr>
        <xdr:cNvPr id="855" name="直線コネクタ 854"/>
        <xdr:cNvCxnSpPr/>
      </xdr:nvCxnSpPr>
      <xdr:spPr>
        <a:xfrm>
          <a:off x="22072600" y="12147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137447</xdr:rowOff>
    </xdr:from>
    <xdr:to>
      <xdr:col>116</xdr:col>
      <xdr:colOff>63500</xdr:colOff>
      <xdr:row>78</xdr:row>
      <xdr:rowOff>6916</xdr:rowOff>
    </xdr:to>
    <xdr:cxnSp macro="">
      <xdr:nvCxnSpPr>
        <xdr:cNvPr id="856" name="直線コネクタ 855"/>
        <xdr:cNvCxnSpPr/>
      </xdr:nvCxnSpPr>
      <xdr:spPr>
        <a:xfrm flipV="1">
          <a:off x="21323300" y="13339097"/>
          <a:ext cx="838200" cy="40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146100</xdr:rowOff>
    </xdr:from>
    <xdr:ext cx="534377" cy="259045"/>
    <xdr:sp macro="" textlink="">
      <xdr:nvSpPr>
        <xdr:cNvPr id="857" name="繰出金平均値テキスト"/>
        <xdr:cNvSpPr txBox="1"/>
      </xdr:nvSpPr>
      <xdr:spPr>
        <a:xfrm>
          <a:off x="22212300" y="128334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123223</xdr:rowOff>
    </xdr:from>
    <xdr:to>
      <xdr:col>116</xdr:col>
      <xdr:colOff>114300</xdr:colOff>
      <xdr:row>76</xdr:row>
      <xdr:rowOff>53373</xdr:rowOff>
    </xdr:to>
    <xdr:sp macro="" textlink="">
      <xdr:nvSpPr>
        <xdr:cNvPr id="858" name="フローチャート: 判断 857"/>
        <xdr:cNvSpPr/>
      </xdr:nvSpPr>
      <xdr:spPr>
        <a:xfrm>
          <a:off x="22110700" y="1298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6916</xdr:rowOff>
    </xdr:from>
    <xdr:to>
      <xdr:col>111</xdr:col>
      <xdr:colOff>177800</xdr:colOff>
      <xdr:row>78</xdr:row>
      <xdr:rowOff>30397</xdr:rowOff>
    </xdr:to>
    <xdr:cxnSp macro="">
      <xdr:nvCxnSpPr>
        <xdr:cNvPr id="859" name="直線コネクタ 858"/>
        <xdr:cNvCxnSpPr/>
      </xdr:nvCxnSpPr>
      <xdr:spPr>
        <a:xfrm flipV="1">
          <a:off x="20434300" y="13380016"/>
          <a:ext cx="889000" cy="23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19927</xdr:rowOff>
    </xdr:from>
    <xdr:to>
      <xdr:col>112</xdr:col>
      <xdr:colOff>38100</xdr:colOff>
      <xdr:row>76</xdr:row>
      <xdr:rowOff>121527</xdr:rowOff>
    </xdr:to>
    <xdr:sp macro="" textlink="">
      <xdr:nvSpPr>
        <xdr:cNvPr id="860" name="フローチャート: 判断 859"/>
        <xdr:cNvSpPr/>
      </xdr:nvSpPr>
      <xdr:spPr>
        <a:xfrm>
          <a:off x="21272500" y="1305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138055</xdr:rowOff>
    </xdr:from>
    <xdr:ext cx="534377" cy="259045"/>
    <xdr:sp macro="" textlink="">
      <xdr:nvSpPr>
        <xdr:cNvPr id="861" name="テキスト ボックス 860"/>
        <xdr:cNvSpPr txBox="1"/>
      </xdr:nvSpPr>
      <xdr:spPr>
        <a:xfrm>
          <a:off x="21056111" y="12825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30397</xdr:rowOff>
    </xdr:from>
    <xdr:to>
      <xdr:col>107</xdr:col>
      <xdr:colOff>50800</xdr:colOff>
      <xdr:row>78</xdr:row>
      <xdr:rowOff>65438</xdr:rowOff>
    </xdr:to>
    <xdr:cxnSp macro="">
      <xdr:nvCxnSpPr>
        <xdr:cNvPr id="862" name="直線コネクタ 861"/>
        <xdr:cNvCxnSpPr/>
      </xdr:nvCxnSpPr>
      <xdr:spPr>
        <a:xfrm flipV="1">
          <a:off x="19545300" y="13403497"/>
          <a:ext cx="889000" cy="35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48699</xdr:rowOff>
    </xdr:from>
    <xdr:to>
      <xdr:col>107</xdr:col>
      <xdr:colOff>101600</xdr:colOff>
      <xdr:row>76</xdr:row>
      <xdr:rowOff>150299</xdr:rowOff>
    </xdr:to>
    <xdr:sp macro="" textlink="">
      <xdr:nvSpPr>
        <xdr:cNvPr id="863" name="フローチャート: 判断 862"/>
        <xdr:cNvSpPr/>
      </xdr:nvSpPr>
      <xdr:spPr>
        <a:xfrm>
          <a:off x="20383500" y="1307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166826</xdr:rowOff>
    </xdr:from>
    <xdr:ext cx="534377" cy="259045"/>
    <xdr:sp macro="" textlink="">
      <xdr:nvSpPr>
        <xdr:cNvPr id="864" name="テキスト ボックス 863"/>
        <xdr:cNvSpPr txBox="1"/>
      </xdr:nvSpPr>
      <xdr:spPr>
        <a:xfrm>
          <a:off x="20167111" y="1285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25074</xdr:rowOff>
    </xdr:from>
    <xdr:to>
      <xdr:col>102</xdr:col>
      <xdr:colOff>114300</xdr:colOff>
      <xdr:row>78</xdr:row>
      <xdr:rowOff>65438</xdr:rowOff>
    </xdr:to>
    <xdr:cxnSp macro="">
      <xdr:nvCxnSpPr>
        <xdr:cNvPr id="865" name="直線コネクタ 864"/>
        <xdr:cNvCxnSpPr/>
      </xdr:nvCxnSpPr>
      <xdr:spPr>
        <a:xfrm>
          <a:off x="18656300" y="12883824"/>
          <a:ext cx="889000" cy="554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78319</xdr:rowOff>
    </xdr:from>
    <xdr:to>
      <xdr:col>102</xdr:col>
      <xdr:colOff>165100</xdr:colOff>
      <xdr:row>77</xdr:row>
      <xdr:rowOff>8469</xdr:rowOff>
    </xdr:to>
    <xdr:sp macro="" textlink="">
      <xdr:nvSpPr>
        <xdr:cNvPr id="866" name="フローチャート: 判断 865"/>
        <xdr:cNvSpPr/>
      </xdr:nvSpPr>
      <xdr:spPr>
        <a:xfrm>
          <a:off x="19494500" y="1310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24996</xdr:rowOff>
    </xdr:from>
    <xdr:ext cx="534377" cy="259045"/>
    <xdr:sp macro="" textlink="">
      <xdr:nvSpPr>
        <xdr:cNvPr id="867" name="テキスト ボックス 866"/>
        <xdr:cNvSpPr txBox="1"/>
      </xdr:nvSpPr>
      <xdr:spPr>
        <a:xfrm>
          <a:off x="19278111" y="12883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9544</xdr:rowOff>
    </xdr:from>
    <xdr:to>
      <xdr:col>98</xdr:col>
      <xdr:colOff>38100</xdr:colOff>
      <xdr:row>76</xdr:row>
      <xdr:rowOff>111144</xdr:rowOff>
    </xdr:to>
    <xdr:sp macro="" textlink="">
      <xdr:nvSpPr>
        <xdr:cNvPr id="868" name="フローチャート: 判断 867"/>
        <xdr:cNvSpPr/>
      </xdr:nvSpPr>
      <xdr:spPr>
        <a:xfrm>
          <a:off x="18605500" y="1303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102271</xdr:rowOff>
    </xdr:from>
    <xdr:ext cx="534377" cy="259045"/>
    <xdr:sp macro="" textlink="">
      <xdr:nvSpPr>
        <xdr:cNvPr id="869" name="テキスト ボックス 868"/>
        <xdr:cNvSpPr txBox="1"/>
      </xdr:nvSpPr>
      <xdr:spPr>
        <a:xfrm>
          <a:off x="18389111" y="13132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86647</xdr:rowOff>
    </xdr:from>
    <xdr:to>
      <xdr:col>116</xdr:col>
      <xdr:colOff>114300</xdr:colOff>
      <xdr:row>78</xdr:row>
      <xdr:rowOff>16797</xdr:rowOff>
    </xdr:to>
    <xdr:sp macro="" textlink="">
      <xdr:nvSpPr>
        <xdr:cNvPr id="875" name="楕円 874"/>
        <xdr:cNvSpPr/>
      </xdr:nvSpPr>
      <xdr:spPr>
        <a:xfrm>
          <a:off x="22110700" y="13288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65074</xdr:rowOff>
    </xdr:from>
    <xdr:ext cx="534377" cy="259045"/>
    <xdr:sp macro="" textlink="">
      <xdr:nvSpPr>
        <xdr:cNvPr id="876" name="繰出金該当値テキスト"/>
        <xdr:cNvSpPr txBox="1"/>
      </xdr:nvSpPr>
      <xdr:spPr>
        <a:xfrm>
          <a:off x="22212300" y="13266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127566</xdr:rowOff>
    </xdr:from>
    <xdr:to>
      <xdr:col>112</xdr:col>
      <xdr:colOff>38100</xdr:colOff>
      <xdr:row>78</xdr:row>
      <xdr:rowOff>57716</xdr:rowOff>
    </xdr:to>
    <xdr:sp macro="" textlink="">
      <xdr:nvSpPr>
        <xdr:cNvPr id="877" name="楕円 876"/>
        <xdr:cNvSpPr/>
      </xdr:nvSpPr>
      <xdr:spPr>
        <a:xfrm>
          <a:off x="21272500" y="13329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48843</xdr:rowOff>
    </xdr:from>
    <xdr:ext cx="534377" cy="259045"/>
    <xdr:sp macro="" textlink="">
      <xdr:nvSpPr>
        <xdr:cNvPr id="878" name="テキスト ボックス 877"/>
        <xdr:cNvSpPr txBox="1"/>
      </xdr:nvSpPr>
      <xdr:spPr>
        <a:xfrm>
          <a:off x="21056111" y="13421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151047</xdr:rowOff>
    </xdr:from>
    <xdr:to>
      <xdr:col>107</xdr:col>
      <xdr:colOff>101600</xdr:colOff>
      <xdr:row>78</xdr:row>
      <xdr:rowOff>81197</xdr:rowOff>
    </xdr:to>
    <xdr:sp macro="" textlink="">
      <xdr:nvSpPr>
        <xdr:cNvPr id="879" name="楕円 878"/>
        <xdr:cNvSpPr/>
      </xdr:nvSpPr>
      <xdr:spPr>
        <a:xfrm>
          <a:off x="20383500" y="13352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72324</xdr:rowOff>
    </xdr:from>
    <xdr:ext cx="534377" cy="259045"/>
    <xdr:sp macro="" textlink="">
      <xdr:nvSpPr>
        <xdr:cNvPr id="880" name="テキスト ボックス 879"/>
        <xdr:cNvSpPr txBox="1"/>
      </xdr:nvSpPr>
      <xdr:spPr>
        <a:xfrm>
          <a:off x="20167111" y="13445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14638</xdr:rowOff>
    </xdr:from>
    <xdr:to>
      <xdr:col>102</xdr:col>
      <xdr:colOff>165100</xdr:colOff>
      <xdr:row>78</xdr:row>
      <xdr:rowOff>116238</xdr:rowOff>
    </xdr:to>
    <xdr:sp macro="" textlink="">
      <xdr:nvSpPr>
        <xdr:cNvPr id="881" name="楕円 880"/>
        <xdr:cNvSpPr/>
      </xdr:nvSpPr>
      <xdr:spPr>
        <a:xfrm>
          <a:off x="19494500" y="13387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107365</xdr:rowOff>
    </xdr:from>
    <xdr:ext cx="534377" cy="259045"/>
    <xdr:sp macro="" textlink="">
      <xdr:nvSpPr>
        <xdr:cNvPr id="882" name="テキスト ボックス 881"/>
        <xdr:cNvSpPr txBox="1"/>
      </xdr:nvSpPr>
      <xdr:spPr>
        <a:xfrm>
          <a:off x="19278111" y="13480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145724</xdr:rowOff>
    </xdr:from>
    <xdr:to>
      <xdr:col>98</xdr:col>
      <xdr:colOff>38100</xdr:colOff>
      <xdr:row>75</xdr:row>
      <xdr:rowOff>75874</xdr:rowOff>
    </xdr:to>
    <xdr:sp macro="" textlink="">
      <xdr:nvSpPr>
        <xdr:cNvPr id="883" name="楕円 882"/>
        <xdr:cNvSpPr/>
      </xdr:nvSpPr>
      <xdr:spPr>
        <a:xfrm>
          <a:off x="18605500" y="12833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92401</xdr:rowOff>
    </xdr:from>
    <xdr:ext cx="534377" cy="259045"/>
    <xdr:sp macro="" textlink="">
      <xdr:nvSpPr>
        <xdr:cNvPr id="884" name="テキスト ボックス 883"/>
        <xdr:cNvSpPr txBox="1"/>
      </xdr:nvSpPr>
      <xdr:spPr>
        <a:xfrm>
          <a:off x="18389111" y="12608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主な増減内容　</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物件費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　　　　　 新型コロナウイルス感染症</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類移行に伴う新型コロナワクチン接種事業の減等により、前年度比</a:t>
          </a:r>
          <a:r>
            <a:rPr kumimoji="1" lang="en-US" altLang="ja-JP" sz="1300">
              <a:latin typeface="ＭＳ Ｐゴシック" panose="020B0600070205080204" pitchFamily="50" charset="-128"/>
              <a:ea typeface="ＭＳ Ｐゴシック" panose="020B0600070205080204" pitchFamily="50" charset="-128"/>
            </a:rPr>
            <a:t>2,657</a:t>
          </a:r>
          <a:r>
            <a:rPr kumimoji="1" lang="ja-JP" altLang="en-US" sz="1300">
              <a:latin typeface="ＭＳ Ｐゴシック" panose="020B0600070205080204" pitchFamily="50" charset="-128"/>
              <a:ea typeface="ＭＳ Ｐゴシック" panose="020B0600070205080204" pitchFamily="50" charset="-128"/>
            </a:rPr>
            <a:t>円の減額となった。</a:t>
          </a:r>
        </a:p>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扶助費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　　　　　 価格高騰重点支援給付金給付事業 （追加支給分）の皆増、障がい者自立支援給付事業の増等により、前年度比</a:t>
          </a:r>
          <a:r>
            <a:rPr kumimoji="1" lang="en-US" altLang="ja-JP" sz="1300">
              <a:latin typeface="ＭＳ Ｐゴシック" panose="020B0600070205080204" pitchFamily="50" charset="-128"/>
              <a:ea typeface="ＭＳ Ｐゴシック" panose="020B0600070205080204" pitchFamily="50" charset="-128"/>
            </a:rPr>
            <a:t>6,460</a:t>
          </a:r>
          <a:r>
            <a:rPr kumimoji="1" lang="ja-JP" altLang="en-US" sz="1300">
              <a:latin typeface="ＭＳ Ｐゴシック" panose="020B0600070205080204" pitchFamily="50" charset="-128"/>
              <a:ea typeface="ＭＳ Ｐゴシック" panose="020B0600070205080204" pitchFamily="50" charset="-128"/>
            </a:rPr>
            <a:t>円の増額となった。</a:t>
          </a:r>
        </a:p>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補助費等</a:t>
          </a:r>
          <a:r>
            <a:rPr kumimoji="1" lang="en-US" altLang="ja-JP" sz="130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年度に実施したコロナ禍における市民生活を支援するプレミアム付商品券事業の皆減等により、前年度比</a:t>
          </a:r>
          <a:r>
            <a:rPr kumimoji="1" lang="en-US" altLang="ja-JP" sz="1300">
              <a:latin typeface="ＭＳ Ｐゴシック" panose="020B0600070205080204" pitchFamily="50" charset="-128"/>
              <a:ea typeface="ＭＳ Ｐゴシック" panose="020B0600070205080204" pitchFamily="50" charset="-128"/>
            </a:rPr>
            <a:t>2,938</a:t>
          </a:r>
          <a:r>
            <a:rPr kumimoji="1" lang="ja-JP" altLang="en-US" sz="1300">
              <a:latin typeface="ＭＳ Ｐゴシック" panose="020B0600070205080204" pitchFamily="50" charset="-128"/>
              <a:ea typeface="ＭＳ Ｐゴシック" panose="020B0600070205080204" pitchFamily="50" charset="-128"/>
            </a:rPr>
            <a:t>円の減額となった。</a:t>
          </a:r>
        </a:p>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普通建設事業</a:t>
          </a:r>
          <a:r>
            <a:rPr kumimoji="1" lang="en-US" altLang="ja-JP" sz="130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敷島北小学校、双葉西小学校、竜王西小学校の大規模改修工事の増等により、前年度比</a:t>
          </a:r>
          <a:r>
            <a:rPr kumimoji="1" lang="en-US" altLang="ja-JP" sz="1300">
              <a:latin typeface="ＭＳ Ｐゴシック" panose="020B0600070205080204" pitchFamily="50" charset="-128"/>
              <a:ea typeface="ＭＳ Ｐゴシック" panose="020B0600070205080204" pitchFamily="50" charset="-128"/>
            </a:rPr>
            <a:t>20,593</a:t>
          </a:r>
          <a:r>
            <a:rPr kumimoji="1" lang="ja-JP" altLang="en-US" sz="1300">
              <a:latin typeface="ＭＳ Ｐゴシック" panose="020B0600070205080204" pitchFamily="50" charset="-128"/>
              <a:ea typeface="ＭＳ Ｐゴシック" panose="020B0600070205080204" pitchFamily="50" charset="-128"/>
            </a:rPr>
            <a:t>円の増額となった。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積立金</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今後増加が見込まれる公共施設更新に係る財源とするための公共施設等整備基金積立の増等により、前年度比</a:t>
          </a:r>
          <a:r>
            <a:rPr kumimoji="1" lang="en-US" altLang="ja-JP" sz="1300">
              <a:latin typeface="ＭＳ Ｐゴシック" panose="020B0600070205080204" pitchFamily="50" charset="-128"/>
              <a:ea typeface="ＭＳ Ｐゴシック" panose="020B0600070205080204" pitchFamily="50" charset="-128"/>
            </a:rPr>
            <a:t>5,589</a:t>
          </a:r>
          <a:r>
            <a:rPr kumimoji="1" lang="ja-JP" altLang="en-US" sz="1300">
              <a:latin typeface="ＭＳ Ｐゴシック" panose="020B0600070205080204" pitchFamily="50" charset="-128"/>
              <a:ea typeface="ＭＳ Ｐゴシック" panose="020B0600070205080204" pitchFamily="50" charset="-128"/>
            </a:rPr>
            <a:t>円の増額となった。</a:t>
          </a:r>
        </a:p>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繰出金</a:t>
          </a:r>
          <a:r>
            <a:rPr kumimoji="1" lang="en-US" altLang="ja-JP" sz="130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後期高齢者医療広域連合負担金の増に伴う後期高齢者医療費の増、職員給与費の増に伴う介護保険特別会計繰出金の増等により、前年度比</a:t>
          </a:r>
          <a:r>
            <a:rPr kumimoji="1" lang="en-US" altLang="ja-JP" sz="1300">
              <a:latin typeface="ＭＳ Ｐゴシック" panose="020B0600070205080204" pitchFamily="50" charset="-128"/>
              <a:ea typeface="ＭＳ Ｐゴシック" panose="020B0600070205080204" pitchFamily="50" charset="-128"/>
            </a:rPr>
            <a:t>1,253</a:t>
          </a:r>
          <a:r>
            <a:rPr kumimoji="1" lang="ja-JP" altLang="en-US" sz="1300">
              <a:latin typeface="ＭＳ Ｐゴシック" panose="020B0600070205080204" pitchFamily="50" charset="-128"/>
              <a:ea typeface="ＭＳ Ｐゴシック" panose="020B0600070205080204" pitchFamily="50" charset="-128"/>
            </a:rPr>
            <a:t>円の増額となった。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山梨県甲斐市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76,514
75,115
71.95
35,845,211
33,882,820
1,691,185
18,043,350
21,366,118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39573</xdr:rowOff>
    </xdr:from>
    <xdr:to>
      <xdr:col>24</xdr:col>
      <xdr:colOff>62865</xdr:colOff>
      <xdr:row>38</xdr:row>
      <xdr:rowOff>1168</xdr:rowOff>
    </xdr:to>
    <xdr:cxnSp macro="">
      <xdr:nvCxnSpPr>
        <xdr:cNvPr id="54" name="直線コネクタ 53"/>
        <xdr:cNvCxnSpPr/>
      </xdr:nvCxnSpPr>
      <xdr:spPr>
        <a:xfrm flipV="1">
          <a:off x="4633595" y="5354523"/>
          <a:ext cx="1270" cy="1161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4995</xdr:rowOff>
    </xdr:from>
    <xdr:ext cx="469744" cy="259045"/>
    <xdr:sp macro="" textlink="">
      <xdr:nvSpPr>
        <xdr:cNvPr id="55" name="議会費最小値テキスト"/>
        <xdr:cNvSpPr txBox="1"/>
      </xdr:nvSpPr>
      <xdr:spPr>
        <a:xfrm>
          <a:off x="4686300" y="6520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1168</xdr:rowOff>
    </xdr:from>
    <xdr:to>
      <xdr:col>24</xdr:col>
      <xdr:colOff>152400</xdr:colOff>
      <xdr:row>38</xdr:row>
      <xdr:rowOff>1168</xdr:rowOff>
    </xdr:to>
    <xdr:cxnSp macro="">
      <xdr:nvCxnSpPr>
        <xdr:cNvPr id="56" name="直線コネクタ 55"/>
        <xdr:cNvCxnSpPr/>
      </xdr:nvCxnSpPr>
      <xdr:spPr>
        <a:xfrm>
          <a:off x="4546600" y="6516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157700</xdr:rowOff>
    </xdr:from>
    <xdr:ext cx="469744" cy="259045"/>
    <xdr:sp macro="" textlink="">
      <xdr:nvSpPr>
        <xdr:cNvPr id="57" name="議会費最大値テキスト"/>
        <xdr:cNvSpPr txBox="1"/>
      </xdr:nvSpPr>
      <xdr:spPr>
        <a:xfrm>
          <a:off x="4686300" y="5129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39573</xdr:rowOff>
    </xdr:from>
    <xdr:to>
      <xdr:col>24</xdr:col>
      <xdr:colOff>152400</xdr:colOff>
      <xdr:row>31</xdr:row>
      <xdr:rowOff>39573</xdr:rowOff>
    </xdr:to>
    <xdr:cxnSp macro="">
      <xdr:nvCxnSpPr>
        <xdr:cNvPr id="58" name="直線コネクタ 57"/>
        <xdr:cNvCxnSpPr/>
      </xdr:nvCxnSpPr>
      <xdr:spPr>
        <a:xfrm>
          <a:off x="4546600" y="535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80264</xdr:rowOff>
    </xdr:from>
    <xdr:to>
      <xdr:col>24</xdr:col>
      <xdr:colOff>63500</xdr:colOff>
      <xdr:row>37</xdr:row>
      <xdr:rowOff>118212</xdr:rowOff>
    </xdr:to>
    <xdr:cxnSp macro="">
      <xdr:nvCxnSpPr>
        <xdr:cNvPr id="59" name="直線コネクタ 58"/>
        <xdr:cNvCxnSpPr/>
      </xdr:nvCxnSpPr>
      <xdr:spPr>
        <a:xfrm>
          <a:off x="3797300" y="6423914"/>
          <a:ext cx="838200" cy="37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26738</xdr:rowOff>
    </xdr:from>
    <xdr:ext cx="469744" cy="259045"/>
    <xdr:sp macro="" textlink="">
      <xdr:nvSpPr>
        <xdr:cNvPr id="60" name="議会費平均値テキスト"/>
        <xdr:cNvSpPr txBox="1"/>
      </xdr:nvSpPr>
      <xdr:spPr>
        <a:xfrm>
          <a:off x="4686300" y="58560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3861</xdr:rowOff>
    </xdr:from>
    <xdr:to>
      <xdr:col>24</xdr:col>
      <xdr:colOff>114300</xdr:colOff>
      <xdr:row>35</xdr:row>
      <xdr:rowOff>105461</xdr:rowOff>
    </xdr:to>
    <xdr:sp macro="" textlink="">
      <xdr:nvSpPr>
        <xdr:cNvPr id="61" name="フローチャート: 判断 60"/>
        <xdr:cNvSpPr/>
      </xdr:nvSpPr>
      <xdr:spPr>
        <a:xfrm>
          <a:off x="4584700" y="600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163017</xdr:rowOff>
    </xdr:from>
    <xdr:to>
      <xdr:col>19</xdr:col>
      <xdr:colOff>177800</xdr:colOff>
      <xdr:row>37</xdr:row>
      <xdr:rowOff>80264</xdr:rowOff>
    </xdr:to>
    <xdr:cxnSp macro="">
      <xdr:nvCxnSpPr>
        <xdr:cNvPr id="62" name="直線コネクタ 61"/>
        <xdr:cNvCxnSpPr/>
      </xdr:nvCxnSpPr>
      <xdr:spPr>
        <a:xfrm>
          <a:off x="2908300" y="6335217"/>
          <a:ext cx="889000" cy="88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29007</xdr:rowOff>
    </xdr:from>
    <xdr:to>
      <xdr:col>20</xdr:col>
      <xdr:colOff>38100</xdr:colOff>
      <xdr:row>35</xdr:row>
      <xdr:rowOff>130607</xdr:rowOff>
    </xdr:to>
    <xdr:sp macro="" textlink="">
      <xdr:nvSpPr>
        <xdr:cNvPr id="63" name="フローチャート: 判断 62"/>
        <xdr:cNvSpPr/>
      </xdr:nvSpPr>
      <xdr:spPr>
        <a:xfrm>
          <a:off x="37465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147134</xdr:rowOff>
    </xdr:from>
    <xdr:ext cx="469744" cy="259045"/>
    <xdr:sp macro="" textlink="">
      <xdr:nvSpPr>
        <xdr:cNvPr id="64" name="テキスト ボックス 63"/>
        <xdr:cNvSpPr txBox="1"/>
      </xdr:nvSpPr>
      <xdr:spPr>
        <a:xfrm>
          <a:off x="3562428" y="580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132842</xdr:rowOff>
    </xdr:from>
    <xdr:to>
      <xdr:col>15</xdr:col>
      <xdr:colOff>50800</xdr:colOff>
      <xdr:row>36</xdr:row>
      <xdr:rowOff>163017</xdr:rowOff>
    </xdr:to>
    <xdr:cxnSp macro="">
      <xdr:nvCxnSpPr>
        <xdr:cNvPr id="65" name="直線コネクタ 64"/>
        <xdr:cNvCxnSpPr/>
      </xdr:nvCxnSpPr>
      <xdr:spPr>
        <a:xfrm>
          <a:off x="2019300" y="6305042"/>
          <a:ext cx="889000" cy="30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16205</xdr:rowOff>
    </xdr:from>
    <xdr:to>
      <xdr:col>15</xdr:col>
      <xdr:colOff>101600</xdr:colOff>
      <xdr:row>35</xdr:row>
      <xdr:rowOff>117805</xdr:rowOff>
    </xdr:to>
    <xdr:sp macro="" textlink="">
      <xdr:nvSpPr>
        <xdr:cNvPr id="66" name="フローチャート: 判断 65"/>
        <xdr:cNvSpPr/>
      </xdr:nvSpPr>
      <xdr:spPr>
        <a:xfrm>
          <a:off x="2857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134332</xdr:rowOff>
    </xdr:from>
    <xdr:ext cx="469744" cy="259045"/>
    <xdr:sp macro="" textlink="">
      <xdr:nvSpPr>
        <xdr:cNvPr id="67" name="テキスト ボックス 66"/>
        <xdr:cNvSpPr txBox="1"/>
      </xdr:nvSpPr>
      <xdr:spPr>
        <a:xfrm>
          <a:off x="2673428" y="5792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85293</xdr:rowOff>
    </xdr:from>
    <xdr:to>
      <xdr:col>10</xdr:col>
      <xdr:colOff>114300</xdr:colOff>
      <xdr:row>36</xdr:row>
      <xdr:rowOff>132842</xdr:rowOff>
    </xdr:to>
    <xdr:cxnSp macro="">
      <xdr:nvCxnSpPr>
        <xdr:cNvPr id="68" name="直線コネクタ 67"/>
        <xdr:cNvCxnSpPr/>
      </xdr:nvCxnSpPr>
      <xdr:spPr>
        <a:xfrm>
          <a:off x="1130300" y="6257493"/>
          <a:ext cx="889000" cy="47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36779</xdr:rowOff>
    </xdr:from>
    <xdr:to>
      <xdr:col>10</xdr:col>
      <xdr:colOff>165100</xdr:colOff>
      <xdr:row>35</xdr:row>
      <xdr:rowOff>138379</xdr:rowOff>
    </xdr:to>
    <xdr:sp macro="" textlink="">
      <xdr:nvSpPr>
        <xdr:cNvPr id="69" name="フローチャート: 判断 68"/>
        <xdr:cNvSpPr/>
      </xdr:nvSpPr>
      <xdr:spPr>
        <a:xfrm>
          <a:off x="1968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154906</xdr:rowOff>
    </xdr:from>
    <xdr:ext cx="469744" cy="259045"/>
    <xdr:sp macro="" textlink="">
      <xdr:nvSpPr>
        <xdr:cNvPr id="70" name="テキスト ボックス 69"/>
        <xdr:cNvSpPr txBox="1"/>
      </xdr:nvSpPr>
      <xdr:spPr>
        <a:xfrm>
          <a:off x="1784428" y="5812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27635</xdr:rowOff>
    </xdr:from>
    <xdr:to>
      <xdr:col>6</xdr:col>
      <xdr:colOff>38100</xdr:colOff>
      <xdr:row>35</xdr:row>
      <xdr:rowOff>129235</xdr:rowOff>
    </xdr:to>
    <xdr:sp macro="" textlink="">
      <xdr:nvSpPr>
        <xdr:cNvPr id="71" name="フローチャート: 判断 70"/>
        <xdr:cNvSpPr/>
      </xdr:nvSpPr>
      <xdr:spPr>
        <a:xfrm>
          <a:off x="1079500" y="60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145762</xdr:rowOff>
    </xdr:from>
    <xdr:ext cx="469744" cy="259045"/>
    <xdr:sp macro="" textlink="">
      <xdr:nvSpPr>
        <xdr:cNvPr id="72" name="テキスト ボックス 71"/>
        <xdr:cNvSpPr txBox="1"/>
      </xdr:nvSpPr>
      <xdr:spPr>
        <a:xfrm>
          <a:off x="895428" y="580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67412</xdr:rowOff>
    </xdr:from>
    <xdr:to>
      <xdr:col>24</xdr:col>
      <xdr:colOff>114300</xdr:colOff>
      <xdr:row>37</xdr:row>
      <xdr:rowOff>169011</xdr:rowOff>
    </xdr:to>
    <xdr:sp macro="" textlink="">
      <xdr:nvSpPr>
        <xdr:cNvPr id="78" name="楕円 77"/>
        <xdr:cNvSpPr/>
      </xdr:nvSpPr>
      <xdr:spPr>
        <a:xfrm>
          <a:off x="4584700" y="641106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153789</xdr:rowOff>
    </xdr:from>
    <xdr:ext cx="469744" cy="259045"/>
    <xdr:sp macro="" textlink="">
      <xdr:nvSpPr>
        <xdr:cNvPr id="79" name="議会費該当値テキスト"/>
        <xdr:cNvSpPr txBox="1"/>
      </xdr:nvSpPr>
      <xdr:spPr>
        <a:xfrm>
          <a:off x="4686300" y="6325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29464</xdr:rowOff>
    </xdr:from>
    <xdr:to>
      <xdr:col>20</xdr:col>
      <xdr:colOff>38100</xdr:colOff>
      <xdr:row>37</xdr:row>
      <xdr:rowOff>131064</xdr:rowOff>
    </xdr:to>
    <xdr:sp macro="" textlink="">
      <xdr:nvSpPr>
        <xdr:cNvPr id="80" name="楕円 79"/>
        <xdr:cNvSpPr/>
      </xdr:nvSpPr>
      <xdr:spPr>
        <a:xfrm>
          <a:off x="3746500" y="6373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122191</xdr:rowOff>
    </xdr:from>
    <xdr:ext cx="469744" cy="259045"/>
    <xdr:sp macro="" textlink="">
      <xdr:nvSpPr>
        <xdr:cNvPr id="81" name="テキスト ボックス 80"/>
        <xdr:cNvSpPr txBox="1"/>
      </xdr:nvSpPr>
      <xdr:spPr>
        <a:xfrm>
          <a:off x="3562428" y="646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112217</xdr:rowOff>
    </xdr:from>
    <xdr:to>
      <xdr:col>15</xdr:col>
      <xdr:colOff>101600</xdr:colOff>
      <xdr:row>37</xdr:row>
      <xdr:rowOff>42367</xdr:rowOff>
    </xdr:to>
    <xdr:sp macro="" textlink="">
      <xdr:nvSpPr>
        <xdr:cNvPr id="82" name="楕円 81"/>
        <xdr:cNvSpPr/>
      </xdr:nvSpPr>
      <xdr:spPr>
        <a:xfrm>
          <a:off x="2857500" y="628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33494</xdr:rowOff>
    </xdr:from>
    <xdr:ext cx="469744" cy="259045"/>
    <xdr:sp macro="" textlink="">
      <xdr:nvSpPr>
        <xdr:cNvPr id="83" name="テキスト ボックス 82"/>
        <xdr:cNvSpPr txBox="1"/>
      </xdr:nvSpPr>
      <xdr:spPr>
        <a:xfrm>
          <a:off x="2673428" y="6377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82042</xdr:rowOff>
    </xdr:from>
    <xdr:to>
      <xdr:col>10</xdr:col>
      <xdr:colOff>165100</xdr:colOff>
      <xdr:row>37</xdr:row>
      <xdr:rowOff>12192</xdr:rowOff>
    </xdr:to>
    <xdr:sp macro="" textlink="">
      <xdr:nvSpPr>
        <xdr:cNvPr id="84" name="楕円 83"/>
        <xdr:cNvSpPr/>
      </xdr:nvSpPr>
      <xdr:spPr>
        <a:xfrm>
          <a:off x="1968500" y="6254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3319</xdr:rowOff>
    </xdr:from>
    <xdr:ext cx="469744" cy="259045"/>
    <xdr:sp macro="" textlink="">
      <xdr:nvSpPr>
        <xdr:cNvPr id="85" name="テキスト ボックス 84"/>
        <xdr:cNvSpPr txBox="1"/>
      </xdr:nvSpPr>
      <xdr:spPr>
        <a:xfrm>
          <a:off x="1784428" y="6346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34493</xdr:rowOff>
    </xdr:from>
    <xdr:to>
      <xdr:col>6</xdr:col>
      <xdr:colOff>38100</xdr:colOff>
      <xdr:row>36</xdr:row>
      <xdr:rowOff>136093</xdr:rowOff>
    </xdr:to>
    <xdr:sp macro="" textlink="">
      <xdr:nvSpPr>
        <xdr:cNvPr id="86" name="楕円 85"/>
        <xdr:cNvSpPr/>
      </xdr:nvSpPr>
      <xdr:spPr>
        <a:xfrm>
          <a:off x="1079500" y="6206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127220</xdr:rowOff>
    </xdr:from>
    <xdr:ext cx="469744" cy="259045"/>
    <xdr:sp macro="" textlink="">
      <xdr:nvSpPr>
        <xdr:cNvPr id="87" name="テキスト ボックス 86"/>
        <xdr:cNvSpPr txBox="1"/>
      </xdr:nvSpPr>
      <xdr:spPr>
        <a:xfrm>
          <a:off x="895428" y="6299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6014</xdr:rowOff>
    </xdr:from>
    <xdr:to>
      <xdr:col>24</xdr:col>
      <xdr:colOff>62865</xdr:colOff>
      <xdr:row>57</xdr:row>
      <xdr:rowOff>133299</xdr:rowOff>
    </xdr:to>
    <xdr:cxnSp macro="">
      <xdr:nvCxnSpPr>
        <xdr:cNvPr id="111" name="直線コネクタ 110"/>
        <xdr:cNvCxnSpPr/>
      </xdr:nvCxnSpPr>
      <xdr:spPr>
        <a:xfrm flipV="1">
          <a:off x="4633595" y="8578514"/>
          <a:ext cx="1270" cy="1327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137126</xdr:rowOff>
    </xdr:from>
    <xdr:ext cx="534377" cy="259045"/>
    <xdr:sp macro="" textlink="">
      <xdr:nvSpPr>
        <xdr:cNvPr id="112" name="総務費最小値テキスト"/>
        <xdr:cNvSpPr txBox="1"/>
      </xdr:nvSpPr>
      <xdr:spPr>
        <a:xfrm>
          <a:off x="4686300" y="990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133299</xdr:rowOff>
    </xdr:from>
    <xdr:to>
      <xdr:col>24</xdr:col>
      <xdr:colOff>152400</xdr:colOff>
      <xdr:row>57</xdr:row>
      <xdr:rowOff>133299</xdr:rowOff>
    </xdr:to>
    <xdr:cxnSp macro="">
      <xdr:nvCxnSpPr>
        <xdr:cNvPr id="113" name="直線コネクタ 112"/>
        <xdr:cNvCxnSpPr/>
      </xdr:nvCxnSpPr>
      <xdr:spPr>
        <a:xfrm>
          <a:off x="4546600" y="9905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124141</xdr:rowOff>
    </xdr:from>
    <xdr:ext cx="599010" cy="259045"/>
    <xdr:sp macro="" textlink="">
      <xdr:nvSpPr>
        <xdr:cNvPr id="114" name="総務費最大値テキスト"/>
        <xdr:cNvSpPr txBox="1"/>
      </xdr:nvSpPr>
      <xdr:spPr>
        <a:xfrm>
          <a:off x="4686300" y="8353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207,544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6014</xdr:rowOff>
    </xdr:from>
    <xdr:to>
      <xdr:col>24</xdr:col>
      <xdr:colOff>152400</xdr:colOff>
      <xdr:row>50</xdr:row>
      <xdr:rowOff>6014</xdr:rowOff>
    </xdr:to>
    <xdr:cxnSp macro="">
      <xdr:nvCxnSpPr>
        <xdr:cNvPr id="115" name="直線コネクタ 114"/>
        <xdr:cNvCxnSpPr/>
      </xdr:nvCxnSpPr>
      <xdr:spPr>
        <a:xfrm>
          <a:off x="4546600" y="8578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21910</xdr:rowOff>
    </xdr:from>
    <xdr:to>
      <xdr:col>24</xdr:col>
      <xdr:colOff>63500</xdr:colOff>
      <xdr:row>56</xdr:row>
      <xdr:rowOff>115613</xdr:rowOff>
    </xdr:to>
    <xdr:cxnSp macro="">
      <xdr:nvCxnSpPr>
        <xdr:cNvPr id="116" name="直線コネクタ 115"/>
        <xdr:cNvCxnSpPr/>
      </xdr:nvCxnSpPr>
      <xdr:spPr>
        <a:xfrm flipV="1">
          <a:off x="3797300" y="9623110"/>
          <a:ext cx="838200" cy="93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2695</xdr:rowOff>
    </xdr:from>
    <xdr:ext cx="534377" cy="259045"/>
    <xdr:sp macro="" textlink="">
      <xdr:nvSpPr>
        <xdr:cNvPr id="117" name="総務費平均値テキスト"/>
        <xdr:cNvSpPr txBox="1"/>
      </xdr:nvSpPr>
      <xdr:spPr>
        <a:xfrm>
          <a:off x="4686300" y="96038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24268</xdr:rowOff>
    </xdr:from>
    <xdr:to>
      <xdr:col>24</xdr:col>
      <xdr:colOff>114300</xdr:colOff>
      <xdr:row>56</xdr:row>
      <xdr:rowOff>125868</xdr:rowOff>
    </xdr:to>
    <xdr:sp macro="" textlink="">
      <xdr:nvSpPr>
        <xdr:cNvPr id="118" name="フローチャート: 判断 117"/>
        <xdr:cNvSpPr/>
      </xdr:nvSpPr>
      <xdr:spPr>
        <a:xfrm>
          <a:off x="4584700" y="9625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19563</xdr:rowOff>
    </xdr:from>
    <xdr:to>
      <xdr:col>19</xdr:col>
      <xdr:colOff>177800</xdr:colOff>
      <xdr:row>56</xdr:row>
      <xdr:rowOff>115613</xdr:rowOff>
    </xdr:to>
    <xdr:cxnSp macro="">
      <xdr:nvCxnSpPr>
        <xdr:cNvPr id="119" name="直線コネクタ 118"/>
        <xdr:cNvCxnSpPr/>
      </xdr:nvCxnSpPr>
      <xdr:spPr>
        <a:xfrm>
          <a:off x="2908300" y="9620763"/>
          <a:ext cx="889000" cy="96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170640</xdr:rowOff>
    </xdr:from>
    <xdr:to>
      <xdr:col>20</xdr:col>
      <xdr:colOff>38100</xdr:colOff>
      <xdr:row>56</xdr:row>
      <xdr:rowOff>100790</xdr:rowOff>
    </xdr:to>
    <xdr:sp macro="" textlink="">
      <xdr:nvSpPr>
        <xdr:cNvPr id="120" name="フローチャート: 判断 119"/>
        <xdr:cNvSpPr/>
      </xdr:nvSpPr>
      <xdr:spPr>
        <a:xfrm>
          <a:off x="3746500" y="960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117317</xdr:rowOff>
    </xdr:from>
    <xdr:ext cx="534377" cy="259045"/>
    <xdr:sp macro="" textlink="">
      <xdr:nvSpPr>
        <xdr:cNvPr id="121" name="テキスト ボックス 120"/>
        <xdr:cNvSpPr txBox="1"/>
      </xdr:nvSpPr>
      <xdr:spPr>
        <a:xfrm>
          <a:off x="3530111" y="9375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47818</xdr:rowOff>
    </xdr:from>
    <xdr:to>
      <xdr:col>15</xdr:col>
      <xdr:colOff>50800</xdr:colOff>
      <xdr:row>56</xdr:row>
      <xdr:rowOff>19563</xdr:rowOff>
    </xdr:to>
    <xdr:cxnSp macro="">
      <xdr:nvCxnSpPr>
        <xdr:cNvPr id="122" name="直線コネクタ 121"/>
        <xdr:cNvCxnSpPr/>
      </xdr:nvCxnSpPr>
      <xdr:spPr>
        <a:xfrm>
          <a:off x="2019300" y="8963218"/>
          <a:ext cx="889000" cy="657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165550</xdr:rowOff>
    </xdr:from>
    <xdr:to>
      <xdr:col>15</xdr:col>
      <xdr:colOff>101600</xdr:colOff>
      <xdr:row>56</xdr:row>
      <xdr:rowOff>95700</xdr:rowOff>
    </xdr:to>
    <xdr:sp macro="" textlink="">
      <xdr:nvSpPr>
        <xdr:cNvPr id="123" name="フローチャート: 判断 122"/>
        <xdr:cNvSpPr/>
      </xdr:nvSpPr>
      <xdr:spPr>
        <a:xfrm>
          <a:off x="2857500" y="959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86827</xdr:rowOff>
    </xdr:from>
    <xdr:ext cx="534377" cy="259045"/>
    <xdr:sp macro="" textlink="">
      <xdr:nvSpPr>
        <xdr:cNvPr id="124" name="テキスト ボックス 123"/>
        <xdr:cNvSpPr txBox="1"/>
      </xdr:nvSpPr>
      <xdr:spPr>
        <a:xfrm>
          <a:off x="2641111" y="968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47818</xdr:rowOff>
    </xdr:from>
    <xdr:to>
      <xdr:col>10</xdr:col>
      <xdr:colOff>114300</xdr:colOff>
      <xdr:row>56</xdr:row>
      <xdr:rowOff>165281</xdr:rowOff>
    </xdr:to>
    <xdr:cxnSp macro="">
      <xdr:nvCxnSpPr>
        <xdr:cNvPr id="125" name="直線コネクタ 124"/>
        <xdr:cNvCxnSpPr/>
      </xdr:nvCxnSpPr>
      <xdr:spPr>
        <a:xfrm flipV="1">
          <a:off x="1130300" y="8963218"/>
          <a:ext cx="889000" cy="803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51</xdr:row>
      <xdr:rowOff>170998</xdr:rowOff>
    </xdr:from>
    <xdr:to>
      <xdr:col>10</xdr:col>
      <xdr:colOff>165100</xdr:colOff>
      <xdr:row>52</xdr:row>
      <xdr:rowOff>101148</xdr:rowOff>
    </xdr:to>
    <xdr:sp macro="" textlink="">
      <xdr:nvSpPr>
        <xdr:cNvPr id="126" name="フローチャート: 判断 125"/>
        <xdr:cNvSpPr/>
      </xdr:nvSpPr>
      <xdr:spPr>
        <a:xfrm>
          <a:off x="1968500" y="8914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92275</xdr:rowOff>
    </xdr:from>
    <xdr:ext cx="599010" cy="259045"/>
    <xdr:sp macro="" textlink="">
      <xdr:nvSpPr>
        <xdr:cNvPr id="127" name="テキスト ボックス 126"/>
        <xdr:cNvSpPr txBox="1"/>
      </xdr:nvSpPr>
      <xdr:spPr>
        <a:xfrm>
          <a:off x="1719795" y="9007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120683</xdr:rowOff>
    </xdr:from>
    <xdr:to>
      <xdr:col>6</xdr:col>
      <xdr:colOff>38100</xdr:colOff>
      <xdr:row>57</xdr:row>
      <xdr:rowOff>50833</xdr:rowOff>
    </xdr:to>
    <xdr:sp macro="" textlink="">
      <xdr:nvSpPr>
        <xdr:cNvPr id="128" name="フローチャート: 判断 127"/>
        <xdr:cNvSpPr/>
      </xdr:nvSpPr>
      <xdr:spPr>
        <a:xfrm>
          <a:off x="1079500" y="972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41960</xdr:rowOff>
    </xdr:from>
    <xdr:ext cx="534377" cy="259045"/>
    <xdr:sp macro="" textlink="">
      <xdr:nvSpPr>
        <xdr:cNvPr id="129" name="テキスト ボックス 128"/>
        <xdr:cNvSpPr txBox="1"/>
      </xdr:nvSpPr>
      <xdr:spPr>
        <a:xfrm>
          <a:off x="863111" y="9814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142560</xdr:rowOff>
    </xdr:from>
    <xdr:to>
      <xdr:col>24</xdr:col>
      <xdr:colOff>114300</xdr:colOff>
      <xdr:row>56</xdr:row>
      <xdr:rowOff>72710</xdr:rowOff>
    </xdr:to>
    <xdr:sp macro="" textlink="">
      <xdr:nvSpPr>
        <xdr:cNvPr id="135" name="楕円 134"/>
        <xdr:cNvSpPr/>
      </xdr:nvSpPr>
      <xdr:spPr>
        <a:xfrm>
          <a:off x="4584700" y="9572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165437</xdr:rowOff>
    </xdr:from>
    <xdr:ext cx="534377" cy="259045"/>
    <xdr:sp macro="" textlink="">
      <xdr:nvSpPr>
        <xdr:cNvPr id="136" name="総務費該当値テキスト"/>
        <xdr:cNvSpPr txBox="1"/>
      </xdr:nvSpPr>
      <xdr:spPr>
        <a:xfrm>
          <a:off x="4686300" y="9423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64813</xdr:rowOff>
    </xdr:from>
    <xdr:to>
      <xdr:col>20</xdr:col>
      <xdr:colOff>38100</xdr:colOff>
      <xdr:row>56</xdr:row>
      <xdr:rowOff>166413</xdr:rowOff>
    </xdr:to>
    <xdr:sp macro="" textlink="">
      <xdr:nvSpPr>
        <xdr:cNvPr id="137" name="楕円 136"/>
        <xdr:cNvSpPr/>
      </xdr:nvSpPr>
      <xdr:spPr>
        <a:xfrm>
          <a:off x="3746500" y="9666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157540</xdr:rowOff>
    </xdr:from>
    <xdr:ext cx="534377" cy="259045"/>
    <xdr:sp macro="" textlink="">
      <xdr:nvSpPr>
        <xdr:cNvPr id="138" name="テキスト ボックス 137"/>
        <xdr:cNvSpPr txBox="1"/>
      </xdr:nvSpPr>
      <xdr:spPr>
        <a:xfrm>
          <a:off x="3530111" y="9758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140213</xdr:rowOff>
    </xdr:from>
    <xdr:to>
      <xdr:col>15</xdr:col>
      <xdr:colOff>101600</xdr:colOff>
      <xdr:row>56</xdr:row>
      <xdr:rowOff>70363</xdr:rowOff>
    </xdr:to>
    <xdr:sp macro="" textlink="">
      <xdr:nvSpPr>
        <xdr:cNvPr id="139" name="楕円 138"/>
        <xdr:cNvSpPr/>
      </xdr:nvSpPr>
      <xdr:spPr>
        <a:xfrm>
          <a:off x="2857500" y="9569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86890</xdr:rowOff>
    </xdr:from>
    <xdr:ext cx="534377" cy="259045"/>
    <xdr:sp macro="" textlink="">
      <xdr:nvSpPr>
        <xdr:cNvPr id="140" name="テキスト ボックス 139"/>
        <xdr:cNvSpPr txBox="1"/>
      </xdr:nvSpPr>
      <xdr:spPr>
        <a:xfrm>
          <a:off x="2641111" y="9345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51</xdr:row>
      <xdr:rowOff>168468</xdr:rowOff>
    </xdr:from>
    <xdr:to>
      <xdr:col>10</xdr:col>
      <xdr:colOff>165100</xdr:colOff>
      <xdr:row>52</xdr:row>
      <xdr:rowOff>98618</xdr:rowOff>
    </xdr:to>
    <xdr:sp macro="" textlink="">
      <xdr:nvSpPr>
        <xdr:cNvPr id="141" name="楕円 140"/>
        <xdr:cNvSpPr/>
      </xdr:nvSpPr>
      <xdr:spPr>
        <a:xfrm>
          <a:off x="1968500" y="8912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50</xdr:row>
      <xdr:rowOff>115145</xdr:rowOff>
    </xdr:from>
    <xdr:ext cx="599010" cy="259045"/>
    <xdr:sp macro="" textlink="">
      <xdr:nvSpPr>
        <xdr:cNvPr id="142" name="テキスト ボックス 141"/>
        <xdr:cNvSpPr txBox="1"/>
      </xdr:nvSpPr>
      <xdr:spPr>
        <a:xfrm>
          <a:off x="1719795" y="8687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114481</xdr:rowOff>
    </xdr:from>
    <xdr:to>
      <xdr:col>6</xdr:col>
      <xdr:colOff>38100</xdr:colOff>
      <xdr:row>57</xdr:row>
      <xdr:rowOff>44631</xdr:rowOff>
    </xdr:to>
    <xdr:sp macro="" textlink="">
      <xdr:nvSpPr>
        <xdr:cNvPr id="143" name="楕円 142"/>
        <xdr:cNvSpPr/>
      </xdr:nvSpPr>
      <xdr:spPr>
        <a:xfrm>
          <a:off x="1079500" y="9715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61158</xdr:rowOff>
    </xdr:from>
    <xdr:ext cx="534377" cy="259045"/>
    <xdr:sp macro="" textlink="">
      <xdr:nvSpPr>
        <xdr:cNvPr id="144" name="テキスト ボックス 143"/>
        <xdr:cNvSpPr txBox="1"/>
      </xdr:nvSpPr>
      <xdr:spPr>
        <a:xfrm>
          <a:off x="863111" y="9490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56" name="直線コネクタ 155"/>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168927</xdr:rowOff>
    </xdr:from>
    <xdr:ext cx="595419" cy="259045"/>
    <xdr:sp macro="" textlink="">
      <xdr:nvSpPr>
        <xdr:cNvPr id="157" name="テキスト ボックス 156"/>
        <xdr:cNvSpPr txBox="1"/>
      </xdr:nvSpPr>
      <xdr:spPr>
        <a:xfrm>
          <a:off x="166581" y="13542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8" name="直線コネクタ 157"/>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59" name="テキスト ボックス 158"/>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60" name="直線コネクタ 159"/>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61" name="テキスト ボックス 160"/>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4" name="直線コネクタ 163"/>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54627</xdr:rowOff>
    </xdr:from>
    <xdr:ext cx="595419" cy="259045"/>
    <xdr:sp macro="" textlink="">
      <xdr:nvSpPr>
        <xdr:cNvPr id="165" name="テキスト ボックス 164"/>
        <xdr:cNvSpPr txBox="1"/>
      </xdr:nvSpPr>
      <xdr:spPr>
        <a:xfrm>
          <a:off x="166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6" name="直線コネクタ 165"/>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7" name="テキスト ボックス 166"/>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68" name="直線コネクタ 167"/>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68</xdr:row>
      <xdr:rowOff>168927</xdr:rowOff>
    </xdr:from>
    <xdr:ext cx="595419" cy="259045"/>
    <xdr:sp macro="" textlink="">
      <xdr:nvSpPr>
        <xdr:cNvPr id="169" name="テキスト ボックス 168"/>
        <xdr:cNvSpPr txBox="1"/>
      </xdr:nvSpPr>
      <xdr:spPr>
        <a:xfrm>
          <a:off x="166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140243</xdr:rowOff>
    </xdr:from>
    <xdr:to>
      <xdr:col>24</xdr:col>
      <xdr:colOff>62865</xdr:colOff>
      <xdr:row>78</xdr:row>
      <xdr:rowOff>148529</xdr:rowOff>
    </xdr:to>
    <xdr:cxnSp macro="">
      <xdr:nvCxnSpPr>
        <xdr:cNvPr id="173" name="直線コネクタ 172"/>
        <xdr:cNvCxnSpPr/>
      </xdr:nvCxnSpPr>
      <xdr:spPr>
        <a:xfrm flipV="1">
          <a:off x="4633595" y="12141743"/>
          <a:ext cx="1270" cy="1379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152356</xdr:rowOff>
    </xdr:from>
    <xdr:ext cx="599010" cy="259045"/>
    <xdr:sp macro="" textlink="">
      <xdr:nvSpPr>
        <xdr:cNvPr id="174" name="民生費最小値テキスト"/>
        <xdr:cNvSpPr txBox="1"/>
      </xdr:nvSpPr>
      <xdr:spPr>
        <a:xfrm>
          <a:off x="4686300" y="13525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148529</xdr:rowOff>
    </xdr:from>
    <xdr:to>
      <xdr:col>24</xdr:col>
      <xdr:colOff>152400</xdr:colOff>
      <xdr:row>78</xdr:row>
      <xdr:rowOff>148529</xdr:rowOff>
    </xdr:to>
    <xdr:cxnSp macro="">
      <xdr:nvCxnSpPr>
        <xdr:cNvPr id="175" name="直線コネクタ 174"/>
        <xdr:cNvCxnSpPr/>
      </xdr:nvCxnSpPr>
      <xdr:spPr>
        <a:xfrm>
          <a:off x="4546600" y="13521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86920</xdr:rowOff>
    </xdr:from>
    <xdr:ext cx="599010" cy="259045"/>
    <xdr:sp macro="" textlink="">
      <xdr:nvSpPr>
        <xdr:cNvPr id="176" name="民生費最大値テキスト"/>
        <xdr:cNvSpPr txBox="1"/>
      </xdr:nvSpPr>
      <xdr:spPr>
        <a:xfrm>
          <a:off x="4686300" y="11916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281,943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140243</xdr:rowOff>
    </xdr:from>
    <xdr:to>
      <xdr:col>24</xdr:col>
      <xdr:colOff>152400</xdr:colOff>
      <xdr:row>70</xdr:row>
      <xdr:rowOff>140243</xdr:rowOff>
    </xdr:to>
    <xdr:cxnSp macro="">
      <xdr:nvCxnSpPr>
        <xdr:cNvPr id="177" name="直線コネクタ 176"/>
        <xdr:cNvCxnSpPr/>
      </xdr:nvCxnSpPr>
      <xdr:spPr>
        <a:xfrm>
          <a:off x="4546600" y="12141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121689</xdr:rowOff>
    </xdr:from>
    <xdr:to>
      <xdr:col>24</xdr:col>
      <xdr:colOff>63500</xdr:colOff>
      <xdr:row>76</xdr:row>
      <xdr:rowOff>170314</xdr:rowOff>
    </xdr:to>
    <xdr:cxnSp macro="">
      <xdr:nvCxnSpPr>
        <xdr:cNvPr id="178" name="直線コネクタ 177"/>
        <xdr:cNvCxnSpPr/>
      </xdr:nvCxnSpPr>
      <xdr:spPr>
        <a:xfrm flipV="1">
          <a:off x="3797300" y="13151889"/>
          <a:ext cx="838200" cy="48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134761</xdr:rowOff>
    </xdr:from>
    <xdr:ext cx="599010" cy="259045"/>
    <xdr:sp macro="" textlink="">
      <xdr:nvSpPr>
        <xdr:cNvPr id="179" name="民生費平均値テキスト"/>
        <xdr:cNvSpPr txBox="1"/>
      </xdr:nvSpPr>
      <xdr:spPr>
        <a:xfrm>
          <a:off x="4686300" y="128220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111884</xdr:rowOff>
    </xdr:from>
    <xdr:to>
      <xdr:col>24</xdr:col>
      <xdr:colOff>114300</xdr:colOff>
      <xdr:row>76</xdr:row>
      <xdr:rowOff>42035</xdr:rowOff>
    </xdr:to>
    <xdr:sp macro="" textlink="">
      <xdr:nvSpPr>
        <xdr:cNvPr id="180" name="フローチャート: 判断 179"/>
        <xdr:cNvSpPr/>
      </xdr:nvSpPr>
      <xdr:spPr>
        <a:xfrm>
          <a:off x="4584700" y="1297063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87046</xdr:rowOff>
    </xdr:from>
    <xdr:to>
      <xdr:col>19</xdr:col>
      <xdr:colOff>177800</xdr:colOff>
      <xdr:row>76</xdr:row>
      <xdr:rowOff>170314</xdr:rowOff>
    </xdr:to>
    <xdr:cxnSp macro="">
      <xdr:nvCxnSpPr>
        <xdr:cNvPr id="181" name="直線コネクタ 180"/>
        <xdr:cNvCxnSpPr/>
      </xdr:nvCxnSpPr>
      <xdr:spPr>
        <a:xfrm>
          <a:off x="2908300" y="13117246"/>
          <a:ext cx="889000" cy="83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37636</xdr:rowOff>
    </xdr:from>
    <xdr:to>
      <xdr:col>20</xdr:col>
      <xdr:colOff>38100</xdr:colOff>
      <xdr:row>76</xdr:row>
      <xdr:rowOff>139236</xdr:rowOff>
    </xdr:to>
    <xdr:sp macro="" textlink="">
      <xdr:nvSpPr>
        <xdr:cNvPr id="182" name="フローチャート: 判断 181"/>
        <xdr:cNvSpPr/>
      </xdr:nvSpPr>
      <xdr:spPr>
        <a:xfrm>
          <a:off x="3746500" y="1306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155763</xdr:rowOff>
    </xdr:from>
    <xdr:ext cx="599010" cy="259045"/>
    <xdr:sp macro="" textlink="">
      <xdr:nvSpPr>
        <xdr:cNvPr id="183" name="テキスト ボックス 182"/>
        <xdr:cNvSpPr txBox="1"/>
      </xdr:nvSpPr>
      <xdr:spPr>
        <a:xfrm>
          <a:off x="3497795" y="12843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87046</xdr:rowOff>
    </xdr:from>
    <xdr:to>
      <xdr:col>15</xdr:col>
      <xdr:colOff>50800</xdr:colOff>
      <xdr:row>77</xdr:row>
      <xdr:rowOff>153969</xdr:rowOff>
    </xdr:to>
    <xdr:cxnSp macro="">
      <xdr:nvCxnSpPr>
        <xdr:cNvPr id="184" name="直線コネクタ 183"/>
        <xdr:cNvCxnSpPr/>
      </xdr:nvCxnSpPr>
      <xdr:spPr>
        <a:xfrm flipV="1">
          <a:off x="2019300" y="13117246"/>
          <a:ext cx="889000" cy="238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128753</xdr:rowOff>
    </xdr:from>
    <xdr:to>
      <xdr:col>15</xdr:col>
      <xdr:colOff>101600</xdr:colOff>
      <xdr:row>76</xdr:row>
      <xdr:rowOff>58902</xdr:rowOff>
    </xdr:to>
    <xdr:sp macro="" textlink="">
      <xdr:nvSpPr>
        <xdr:cNvPr id="185" name="フローチャート: 判断 184"/>
        <xdr:cNvSpPr/>
      </xdr:nvSpPr>
      <xdr:spPr>
        <a:xfrm>
          <a:off x="2857500" y="1298750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75430</xdr:rowOff>
    </xdr:from>
    <xdr:ext cx="599010" cy="259045"/>
    <xdr:sp macro="" textlink="">
      <xdr:nvSpPr>
        <xdr:cNvPr id="186" name="テキスト ボックス 185"/>
        <xdr:cNvSpPr txBox="1"/>
      </xdr:nvSpPr>
      <xdr:spPr>
        <a:xfrm>
          <a:off x="2608795" y="12762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153969</xdr:rowOff>
    </xdr:from>
    <xdr:to>
      <xdr:col>10</xdr:col>
      <xdr:colOff>114300</xdr:colOff>
      <xdr:row>78</xdr:row>
      <xdr:rowOff>60289</xdr:rowOff>
    </xdr:to>
    <xdr:cxnSp macro="">
      <xdr:nvCxnSpPr>
        <xdr:cNvPr id="187" name="直線コネクタ 186"/>
        <xdr:cNvCxnSpPr/>
      </xdr:nvCxnSpPr>
      <xdr:spPr>
        <a:xfrm flipV="1">
          <a:off x="1130300" y="13355619"/>
          <a:ext cx="889000" cy="77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45952</xdr:rowOff>
    </xdr:from>
    <xdr:to>
      <xdr:col>10</xdr:col>
      <xdr:colOff>165100</xdr:colOff>
      <xdr:row>77</xdr:row>
      <xdr:rowOff>147552</xdr:rowOff>
    </xdr:to>
    <xdr:sp macro="" textlink="">
      <xdr:nvSpPr>
        <xdr:cNvPr id="188" name="フローチャート: 判断 187"/>
        <xdr:cNvSpPr/>
      </xdr:nvSpPr>
      <xdr:spPr>
        <a:xfrm>
          <a:off x="1968500" y="1324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164079</xdr:rowOff>
    </xdr:from>
    <xdr:ext cx="599010" cy="259045"/>
    <xdr:sp macro="" textlink="">
      <xdr:nvSpPr>
        <xdr:cNvPr id="189" name="テキスト ボックス 188"/>
        <xdr:cNvSpPr txBox="1"/>
      </xdr:nvSpPr>
      <xdr:spPr>
        <a:xfrm>
          <a:off x="1719795" y="13022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117332</xdr:rowOff>
    </xdr:from>
    <xdr:to>
      <xdr:col>6</xdr:col>
      <xdr:colOff>38100</xdr:colOff>
      <xdr:row>78</xdr:row>
      <xdr:rowOff>47482</xdr:rowOff>
    </xdr:to>
    <xdr:sp macro="" textlink="">
      <xdr:nvSpPr>
        <xdr:cNvPr id="190" name="フローチャート: 判断 189"/>
        <xdr:cNvSpPr/>
      </xdr:nvSpPr>
      <xdr:spPr>
        <a:xfrm>
          <a:off x="1079500" y="13318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64009</xdr:rowOff>
    </xdr:from>
    <xdr:ext cx="599010" cy="259045"/>
    <xdr:sp macro="" textlink="">
      <xdr:nvSpPr>
        <xdr:cNvPr id="191" name="テキスト ボックス 190"/>
        <xdr:cNvSpPr txBox="1"/>
      </xdr:nvSpPr>
      <xdr:spPr>
        <a:xfrm>
          <a:off x="830795" y="13094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70889</xdr:rowOff>
    </xdr:from>
    <xdr:to>
      <xdr:col>24</xdr:col>
      <xdr:colOff>114300</xdr:colOff>
      <xdr:row>77</xdr:row>
      <xdr:rowOff>1039</xdr:rowOff>
    </xdr:to>
    <xdr:sp macro="" textlink="">
      <xdr:nvSpPr>
        <xdr:cNvPr id="197" name="楕円 196"/>
        <xdr:cNvSpPr/>
      </xdr:nvSpPr>
      <xdr:spPr>
        <a:xfrm>
          <a:off x="4584700" y="13101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49316</xdr:rowOff>
    </xdr:from>
    <xdr:ext cx="599010" cy="259045"/>
    <xdr:sp macro="" textlink="">
      <xdr:nvSpPr>
        <xdr:cNvPr id="198" name="民生費該当値テキスト"/>
        <xdr:cNvSpPr txBox="1"/>
      </xdr:nvSpPr>
      <xdr:spPr>
        <a:xfrm>
          <a:off x="4686300" y="13079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119514</xdr:rowOff>
    </xdr:from>
    <xdr:to>
      <xdr:col>20</xdr:col>
      <xdr:colOff>38100</xdr:colOff>
      <xdr:row>77</xdr:row>
      <xdr:rowOff>49664</xdr:rowOff>
    </xdr:to>
    <xdr:sp macro="" textlink="">
      <xdr:nvSpPr>
        <xdr:cNvPr id="199" name="楕円 198"/>
        <xdr:cNvSpPr/>
      </xdr:nvSpPr>
      <xdr:spPr>
        <a:xfrm>
          <a:off x="3746500" y="13149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40791</xdr:rowOff>
    </xdr:from>
    <xdr:ext cx="599010" cy="259045"/>
    <xdr:sp macro="" textlink="">
      <xdr:nvSpPr>
        <xdr:cNvPr id="200" name="テキスト ボックス 199"/>
        <xdr:cNvSpPr txBox="1"/>
      </xdr:nvSpPr>
      <xdr:spPr>
        <a:xfrm>
          <a:off x="3497795" y="13242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36246</xdr:rowOff>
    </xdr:from>
    <xdr:to>
      <xdr:col>15</xdr:col>
      <xdr:colOff>101600</xdr:colOff>
      <xdr:row>76</xdr:row>
      <xdr:rowOff>137846</xdr:rowOff>
    </xdr:to>
    <xdr:sp macro="" textlink="">
      <xdr:nvSpPr>
        <xdr:cNvPr id="201" name="楕円 200"/>
        <xdr:cNvSpPr/>
      </xdr:nvSpPr>
      <xdr:spPr>
        <a:xfrm>
          <a:off x="2857500" y="13066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128973</xdr:rowOff>
    </xdr:from>
    <xdr:ext cx="599010" cy="259045"/>
    <xdr:sp macro="" textlink="">
      <xdr:nvSpPr>
        <xdr:cNvPr id="202" name="テキスト ボックス 201"/>
        <xdr:cNvSpPr txBox="1"/>
      </xdr:nvSpPr>
      <xdr:spPr>
        <a:xfrm>
          <a:off x="2608795" y="13159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103169</xdr:rowOff>
    </xdr:from>
    <xdr:to>
      <xdr:col>10</xdr:col>
      <xdr:colOff>165100</xdr:colOff>
      <xdr:row>78</xdr:row>
      <xdr:rowOff>33319</xdr:rowOff>
    </xdr:to>
    <xdr:sp macro="" textlink="">
      <xdr:nvSpPr>
        <xdr:cNvPr id="203" name="楕円 202"/>
        <xdr:cNvSpPr/>
      </xdr:nvSpPr>
      <xdr:spPr>
        <a:xfrm>
          <a:off x="1968500" y="13304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24446</xdr:rowOff>
    </xdr:from>
    <xdr:ext cx="599010" cy="259045"/>
    <xdr:sp macro="" textlink="">
      <xdr:nvSpPr>
        <xdr:cNvPr id="204" name="テキスト ボックス 203"/>
        <xdr:cNvSpPr txBox="1"/>
      </xdr:nvSpPr>
      <xdr:spPr>
        <a:xfrm>
          <a:off x="1719795" y="13397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9489</xdr:rowOff>
    </xdr:from>
    <xdr:to>
      <xdr:col>6</xdr:col>
      <xdr:colOff>38100</xdr:colOff>
      <xdr:row>78</xdr:row>
      <xdr:rowOff>111089</xdr:rowOff>
    </xdr:to>
    <xdr:sp macro="" textlink="">
      <xdr:nvSpPr>
        <xdr:cNvPr id="205" name="楕円 204"/>
        <xdr:cNvSpPr/>
      </xdr:nvSpPr>
      <xdr:spPr>
        <a:xfrm>
          <a:off x="1079500" y="13382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102216</xdr:rowOff>
    </xdr:from>
    <xdr:ext cx="599010" cy="259045"/>
    <xdr:sp macro="" textlink="">
      <xdr:nvSpPr>
        <xdr:cNvPr id="206" name="テキスト ボックス 205"/>
        <xdr:cNvSpPr txBox="1"/>
      </xdr:nvSpPr>
      <xdr:spPr>
        <a:xfrm>
          <a:off x="830795" y="13475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60844</xdr:rowOff>
    </xdr:from>
    <xdr:to>
      <xdr:col>24</xdr:col>
      <xdr:colOff>62865</xdr:colOff>
      <xdr:row>100</xdr:row>
      <xdr:rowOff>2639</xdr:rowOff>
    </xdr:to>
    <xdr:cxnSp macro="">
      <xdr:nvCxnSpPr>
        <xdr:cNvPr id="233" name="直線コネクタ 232"/>
        <xdr:cNvCxnSpPr/>
      </xdr:nvCxnSpPr>
      <xdr:spPr>
        <a:xfrm flipV="1">
          <a:off x="4633595" y="15662794"/>
          <a:ext cx="1270" cy="1484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6466</xdr:rowOff>
    </xdr:from>
    <xdr:ext cx="534377" cy="259045"/>
    <xdr:sp macro="" textlink="">
      <xdr:nvSpPr>
        <xdr:cNvPr id="234" name="衛生費最小値テキスト"/>
        <xdr:cNvSpPr txBox="1"/>
      </xdr:nvSpPr>
      <xdr:spPr>
        <a:xfrm>
          <a:off x="4686300" y="17151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2639</xdr:rowOff>
    </xdr:from>
    <xdr:to>
      <xdr:col>24</xdr:col>
      <xdr:colOff>152400</xdr:colOff>
      <xdr:row>100</xdr:row>
      <xdr:rowOff>2639</xdr:rowOff>
    </xdr:to>
    <xdr:cxnSp macro="">
      <xdr:nvCxnSpPr>
        <xdr:cNvPr id="235" name="直線コネクタ 234"/>
        <xdr:cNvCxnSpPr/>
      </xdr:nvCxnSpPr>
      <xdr:spPr>
        <a:xfrm>
          <a:off x="4546600" y="17147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7521</xdr:rowOff>
    </xdr:from>
    <xdr:ext cx="599010" cy="259045"/>
    <xdr:sp macro="" textlink="">
      <xdr:nvSpPr>
        <xdr:cNvPr id="236" name="衛生費最大値テキスト"/>
        <xdr:cNvSpPr txBox="1"/>
      </xdr:nvSpPr>
      <xdr:spPr>
        <a:xfrm>
          <a:off x="4686300" y="15438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159,494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60844</xdr:rowOff>
    </xdr:from>
    <xdr:to>
      <xdr:col>24</xdr:col>
      <xdr:colOff>152400</xdr:colOff>
      <xdr:row>91</xdr:row>
      <xdr:rowOff>60844</xdr:rowOff>
    </xdr:to>
    <xdr:cxnSp macro="">
      <xdr:nvCxnSpPr>
        <xdr:cNvPr id="237" name="直線コネクタ 236"/>
        <xdr:cNvCxnSpPr/>
      </xdr:nvCxnSpPr>
      <xdr:spPr>
        <a:xfrm>
          <a:off x="4546600" y="15662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3857</xdr:rowOff>
    </xdr:from>
    <xdr:to>
      <xdr:col>24</xdr:col>
      <xdr:colOff>63500</xdr:colOff>
      <xdr:row>99</xdr:row>
      <xdr:rowOff>30527</xdr:rowOff>
    </xdr:to>
    <xdr:cxnSp macro="">
      <xdr:nvCxnSpPr>
        <xdr:cNvPr id="238" name="直線コネクタ 237"/>
        <xdr:cNvCxnSpPr/>
      </xdr:nvCxnSpPr>
      <xdr:spPr>
        <a:xfrm>
          <a:off x="3797300" y="16977407"/>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99857</xdr:rowOff>
    </xdr:from>
    <xdr:ext cx="534377" cy="259045"/>
    <xdr:sp macro="" textlink="">
      <xdr:nvSpPr>
        <xdr:cNvPr id="239" name="衛生費平均値テキスト"/>
        <xdr:cNvSpPr txBox="1"/>
      </xdr:nvSpPr>
      <xdr:spPr>
        <a:xfrm>
          <a:off x="4686300" y="167305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76980</xdr:rowOff>
    </xdr:from>
    <xdr:to>
      <xdr:col>24</xdr:col>
      <xdr:colOff>114300</xdr:colOff>
      <xdr:row>99</xdr:row>
      <xdr:rowOff>7130</xdr:rowOff>
    </xdr:to>
    <xdr:sp macro="" textlink="">
      <xdr:nvSpPr>
        <xdr:cNvPr id="240" name="フローチャート: 判断 239"/>
        <xdr:cNvSpPr/>
      </xdr:nvSpPr>
      <xdr:spPr>
        <a:xfrm>
          <a:off x="4584700" y="1687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160187</xdr:rowOff>
    </xdr:from>
    <xdr:to>
      <xdr:col>19</xdr:col>
      <xdr:colOff>177800</xdr:colOff>
      <xdr:row>99</xdr:row>
      <xdr:rowOff>3857</xdr:rowOff>
    </xdr:to>
    <xdr:cxnSp macro="">
      <xdr:nvCxnSpPr>
        <xdr:cNvPr id="241" name="直線コネクタ 240"/>
        <xdr:cNvCxnSpPr/>
      </xdr:nvCxnSpPr>
      <xdr:spPr>
        <a:xfrm>
          <a:off x="2908300" y="16962287"/>
          <a:ext cx="889000" cy="15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57702</xdr:rowOff>
    </xdr:from>
    <xdr:to>
      <xdr:col>20</xdr:col>
      <xdr:colOff>38100</xdr:colOff>
      <xdr:row>98</xdr:row>
      <xdr:rowOff>159302</xdr:rowOff>
    </xdr:to>
    <xdr:sp macro="" textlink="">
      <xdr:nvSpPr>
        <xdr:cNvPr id="242" name="フローチャート: 判断 241"/>
        <xdr:cNvSpPr/>
      </xdr:nvSpPr>
      <xdr:spPr>
        <a:xfrm>
          <a:off x="3746500" y="16859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4379</xdr:rowOff>
    </xdr:from>
    <xdr:ext cx="534377" cy="259045"/>
    <xdr:sp macro="" textlink="">
      <xdr:nvSpPr>
        <xdr:cNvPr id="243" name="テキスト ボックス 242"/>
        <xdr:cNvSpPr txBox="1"/>
      </xdr:nvSpPr>
      <xdr:spPr>
        <a:xfrm>
          <a:off x="3530111" y="16635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160187</xdr:rowOff>
    </xdr:from>
    <xdr:to>
      <xdr:col>15</xdr:col>
      <xdr:colOff>50800</xdr:colOff>
      <xdr:row>99</xdr:row>
      <xdr:rowOff>91629</xdr:rowOff>
    </xdr:to>
    <xdr:cxnSp macro="">
      <xdr:nvCxnSpPr>
        <xdr:cNvPr id="244" name="直線コネクタ 243"/>
        <xdr:cNvCxnSpPr/>
      </xdr:nvCxnSpPr>
      <xdr:spPr>
        <a:xfrm flipV="1">
          <a:off x="2019300" y="16962287"/>
          <a:ext cx="889000" cy="102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72844</xdr:rowOff>
    </xdr:from>
    <xdr:to>
      <xdr:col>15</xdr:col>
      <xdr:colOff>101600</xdr:colOff>
      <xdr:row>99</xdr:row>
      <xdr:rowOff>2994</xdr:rowOff>
    </xdr:to>
    <xdr:sp macro="" textlink="">
      <xdr:nvSpPr>
        <xdr:cNvPr id="245" name="フローチャート: 判断 244"/>
        <xdr:cNvSpPr/>
      </xdr:nvSpPr>
      <xdr:spPr>
        <a:xfrm>
          <a:off x="2857500" y="1687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19521</xdr:rowOff>
    </xdr:from>
    <xdr:ext cx="534377" cy="259045"/>
    <xdr:sp macro="" textlink="">
      <xdr:nvSpPr>
        <xdr:cNvPr id="246" name="テキスト ボックス 245"/>
        <xdr:cNvSpPr txBox="1"/>
      </xdr:nvSpPr>
      <xdr:spPr>
        <a:xfrm>
          <a:off x="2641111" y="16650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91629</xdr:rowOff>
    </xdr:from>
    <xdr:to>
      <xdr:col>10</xdr:col>
      <xdr:colOff>114300</xdr:colOff>
      <xdr:row>99</xdr:row>
      <xdr:rowOff>127758</xdr:rowOff>
    </xdr:to>
    <xdr:cxnSp macro="">
      <xdr:nvCxnSpPr>
        <xdr:cNvPr id="247" name="直線コネクタ 246"/>
        <xdr:cNvCxnSpPr/>
      </xdr:nvCxnSpPr>
      <xdr:spPr>
        <a:xfrm flipV="1">
          <a:off x="1130300" y="17065179"/>
          <a:ext cx="889000" cy="36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158166</xdr:rowOff>
    </xdr:from>
    <xdr:to>
      <xdr:col>10</xdr:col>
      <xdr:colOff>165100</xdr:colOff>
      <xdr:row>99</xdr:row>
      <xdr:rowOff>88316</xdr:rowOff>
    </xdr:to>
    <xdr:sp macro="" textlink="">
      <xdr:nvSpPr>
        <xdr:cNvPr id="248" name="フローチャート: 判断 247"/>
        <xdr:cNvSpPr/>
      </xdr:nvSpPr>
      <xdr:spPr>
        <a:xfrm>
          <a:off x="1968500" y="16960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104843</xdr:rowOff>
    </xdr:from>
    <xdr:ext cx="534377" cy="259045"/>
    <xdr:sp macro="" textlink="">
      <xdr:nvSpPr>
        <xdr:cNvPr id="249" name="テキスト ボックス 248"/>
        <xdr:cNvSpPr txBox="1"/>
      </xdr:nvSpPr>
      <xdr:spPr>
        <a:xfrm>
          <a:off x="1752111" y="16735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21627</xdr:rowOff>
    </xdr:from>
    <xdr:to>
      <xdr:col>6</xdr:col>
      <xdr:colOff>38100</xdr:colOff>
      <xdr:row>99</xdr:row>
      <xdr:rowOff>123227</xdr:rowOff>
    </xdr:to>
    <xdr:sp macro="" textlink="">
      <xdr:nvSpPr>
        <xdr:cNvPr id="250" name="フローチャート: 判断 249"/>
        <xdr:cNvSpPr/>
      </xdr:nvSpPr>
      <xdr:spPr>
        <a:xfrm>
          <a:off x="1079500" y="16995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139754</xdr:rowOff>
    </xdr:from>
    <xdr:ext cx="534377" cy="259045"/>
    <xdr:sp macro="" textlink="">
      <xdr:nvSpPr>
        <xdr:cNvPr id="251" name="テキスト ボックス 250"/>
        <xdr:cNvSpPr txBox="1"/>
      </xdr:nvSpPr>
      <xdr:spPr>
        <a:xfrm>
          <a:off x="863111" y="1677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151177</xdr:rowOff>
    </xdr:from>
    <xdr:to>
      <xdr:col>24</xdr:col>
      <xdr:colOff>114300</xdr:colOff>
      <xdr:row>99</xdr:row>
      <xdr:rowOff>81327</xdr:rowOff>
    </xdr:to>
    <xdr:sp macro="" textlink="">
      <xdr:nvSpPr>
        <xdr:cNvPr id="257" name="楕円 256"/>
        <xdr:cNvSpPr/>
      </xdr:nvSpPr>
      <xdr:spPr>
        <a:xfrm>
          <a:off x="4584700" y="16953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129604</xdr:rowOff>
    </xdr:from>
    <xdr:ext cx="534377" cy="259045"/>
    <xdr:sp macro="" textlink="">
      <xdr:nvSpPr>
        <xdr:cNvPr id="258" name="衛生費該当値テキスト"/>
        <xdr:cNvSpPr txBox="1"/>
      </xdr:nvSpPr>
      <xdr:spPr>
        <a:xfrm>
          <a:off x="4686300" y="16931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124507</xdr:rowOff>
    </xdr:from>
    <xdr:to>
      <xdr:col>20</xdr:col>
      <xdr:colOff>38100</xdr:colOff>
      <xdr:row>99</xdr:row>
      <xdr:rowOff>54657</xdr:rowOff>
    </xdr:to>
    <xdr:sp macro="" textlink="">
      <xdr:nvSpPr>
        <xdr:cNvPr id="259" name="楕円 258"/>
        <xdr:cNvSpPr/>
      </xdr:nvSpPr>
      <xdr:spPr>
        <a:xfrm>
          <a:off x="3746500" y="16926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45784</xdr:rowOff>
    </xdr:from>
    <xdr:ext cx="534377" cy="259045"/>
    <xdr:sp macro="" textlink="">
      <xdr:nvSpPr>
        <xdr:cNvPr id="260" name="テキスト ボックス 259"/>
        <xdr:cNvSpPr txBox="1"/>
      </xdr:nvSpPr>
      <xdr:spPr>
        <a:xfrm>
          <a:off x="3530111" y="17019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109387</xdr:rowOff>
    </xdr:from>
    <xdr:to>
      <xdr:col>15</xdr:col>
      <xdr:colOff>101600</xdr:colOff>
      <xdr:row>99</xdr:row>
      <xdr:rowOff>39537</xdr:rowOff>
    </xdr:to>
    <xdr:sp macro="" textlink="">
      <xdr:nvSpPr>
        <xdr:cNvPr id="261" name="楕円 260"/>
        <xdr:cNvSpPr/>
      </xdr:nvSpPr>
      <xdr:spPr>
        <a:xfrm>
          <a:off x="2857500" y="16911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30664</xdr:rowOff>
    </xdr:from>
    <xdr:ext cx="534377" cy="259045"/>
    <xdr:sp macro="" textlink="">
      <xdr:nvSpPr>
        <xdr:cNvPr id="262" name="テキスト ボックス 261"/>
        <xdr:cNvSpPr txBox="1"/>
      </xdr:nvSpPr>
      <xdr:spPr>
        <a:xfrm>
          <a:off x="2641111" y="17004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40829</xdr:rowOff>
    </xdr:from>
    <xdr:to>
      <xdr:col>10</xdr:col>
      <xdr:colOff>165100</xdr:colOff>
      <xdr:row>99</xdr:row>
      <xdr:rowOff>142429</xdr:rowOff>
    </xdr:to>
    <xdr:sp macro="" textlink="">
      <xdr:nvSpPr>
        <xdr:cNvPr id="263" name="楕円 262"/>
        <xdr:cNvSpPr/>
      </xdr:nvSpPr>
      <xdr:spPr>
        <a:xfrm>
          <a:off x="1968500" y="17014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133556</xdr:rowOff>
    </xdr:from>
    <xdr:ext cx="534377" cy="259045"/>
    <xdr:sp macro="" textlink="">
      <xdr:nvSpPr>
        <xdr:cNvPr id="264" name="テキスト ボックス 263"/>
        <xdr:cNvSpPr txBox="1"/>
      </xdr:nvSpPr>
      <xdr:spPr>
        <a:xfrm>
          <a:off x="1752111" y="17107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76958</xdr:rowOff>
    </xdr:from>
    <xdr:to>
      <xdr:col>6</xdr:col>
      <xdr:colOff>38100</xdr:colOff>
      <xdr:row>100</xdr:row>
      <xdr:rowOff>7108</xdr:rowOff>
    </xdr:to>
    <xdr:sp macro="" textlink="">
      <xdr:nvSpPr>
        <xdr:cNvPr id="265" name="楕円 264"/>
        <xdr:cNvSpPr/>
      </xdr:nvSpPr>
      <xdr:spPr>
        <a:xfrm>
          <a:off x="1079500" y="17050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169685</xdr:rowOff>
    </xdr:from>
    <xdr:ext cx="534377" cy="259045"/>
    <xdr:sp macro="" textlink="">
      <xdr:nvSpPr>
        <xdr:cNvPr id="266" name="テキスト ボックス 265"/>
        <xdr:cNvSpPr txBox="1"/>
      </xdr:nvSpPr>
      <xdr:spPr>
        <a:xfrm>
          <a:off x="863111" y="17143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7" name="直線コネクタ 276"/>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8" name="テキスト ボックス 277"/>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9" name="直線コネクタ 278"/>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0" name="テキスト ボックス 279"/>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1" name="直線コネクタ 280"/>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2" name="テキスト ボックス 281"/>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3" name="直線コネクタ 282"/>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4" name="テキスト ボックス 283"/>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5" name="直線コネクタ 284"/>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6" name="テキスト ボックス 285"/>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7" name="直線コネクタ 286"/>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8" name="テキスト ボックス 287"/>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0" name="テキスト ボックス 289"/>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28992</xdr:rowOff>
    </xdr:from>
    <xdr:to>
      <xdr:col>54</xdr:col>
      <xdr:colOff>189865</xdr:colOff>
      <xdr:row>39</xdr:row>
      <xdr:rowOff>98878</xdr:rowOff>
    </xdr:to>
    <xdr:cxnSp macro="">
      <xdr:nvCxnSpPr>
        <xdr:cNvPr id="292" name="直線コネクタ 291"/>
        <xdr:cNvCxnSpPr/>
      </xdr:nvCxnSpPr>
      <xdr:spPr>
        <a:xfrm flipV="1">
          <a:off x="10475595" y="5343942"/>
          <a:ext cx="1270" cy="1441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3"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4" name="直線コネクタ 293"/>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147119</xdr:rowOff>
    </xdr:from>
    <xdr:ext cx="469744" cy="259045"/>
    <xdr:sp macro="" textlink="">
      <xdr:nvSpPr>
        <xdr:cNvPr id="295" name="労働費最大値テキスト"/>
        <xdr:cNvSpPr txBox="1"/>
      </xdr:nvSpPr>
      <xdr:spPr>
        <a:xfrm>
          <a:off x="10528300" y="5119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28992</xdr:rowOff>
    </xdr:from>
    <xdr:to>
      <xdr:col>55</xdr:col>
      <xdr:colOff>88900</xdr:colOff>
      <xdr:row>31</xdr:row>
      <xdr:rowOff>28992</xdr:rowOff>
    </xdr:to>
    <xdr:cxnSp macro="">
      <xdr:nvCxnSpPr>
        <xdr:cNvPr id="296" name="直線コネクタ 295"/>
        <xdr:cNvCxnSpPr/>
      </xdr:nvCxnSpPr>
      <xdr:spPr>
        <a:xfrm>
          <a:off x="10388600" y="534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164519</xdr:rowOff>
    </xdr:from>
    <xdr:to>
      <xdr:col>55</xdr:col>
      <xdr:colOff>0</xdr:colOff>
      <xdr:row>38</xdr:row>
      <xdr:rowOff>91367</xdr:rowOff>
    </xdr:to>
    <xdr:cxnSp macro="">
      <xdr:nvCxnSpPr>
        <xdr:cNvPr id="297" name="直線コネクタ 296"/>
        <xdr:cNvCxnSpPr/>
      </xdr:nvCxnSpPr>
      <xdr:spPr>
        <a:xfrm flipV="1">
          <a:off x="9639300" y="6508169"/>
          <a:ext cx="838200" cy="98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8217</xdr:rowOff>
    </xdr:from>
    <xdr:ext cx="378565" cy="259045"/>
    <xdr:sp macro="" textlink="">
      <xdr:nvSpPr>
        <xdr:cNvPr id="298" name="労働費平均値テキスト"/>
        <xdr:cNvSpPr txBox="1"/>
      </xdr:nvSpPr>
      <xdr:spPr>
        <a:xfrm>
          <a:off x="10528300" y="652331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29790</xdr:rowOff>
    </xdr:from>
    <xdr:to>
      <xdr:col>55</xdr:col>
      <xdr:colOff>50800</xdr:colOff>
      <xdr:row>38</xdr:row>
      <xdr:rowOff>131390</xdr:rowOff>
    </xdr:to>
    <xdr:sp macro="" textlink="">
      <xdr:nvSpPr>
        <xdr:cNvPr id="299" name="フローチャート: 判断 298"/>
        <xdr:cNvSpPr/>
      </xdr:nvSpPr>
      <xdr:spPr>
        <a:xfrm>
          <a:off x="10426700" y="654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91367</xdr:rowOff>
    </xdr:from>
    <xdr:to>
      <xdr:col>50</xdr:col>
      <xdr:colOff>114300</xdr:colOff>
      <xdr:row>38</xdr:row>
      <xdr:rowOff>125331</xdr:rowOff>
    </xdr:to>
    <xdr:cxnSp macro="">
      <xdr:nvCxnSpPr>
        <xdr:cNvPr id="300" name="直線コネクタ 299"/>
        <xdr:cNvCxnSpPr/>
      </xdr:nvCxnSpPr>
      <xdr:spPr>
        <a:xfrm flipV="1">
          <a:off x="8750300" y="6606467"/>
          <a:ext cx="889000" cy="33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32730</xdr:rowOff>
    </xdr:from>
    <xdr:to>
      <xdr:col>50</xdr:col>
      <xdr:colOff>165100</xdr:colOff>
      <xdr:row>38</xdr:row>
      <xdr:rowOff>134330</xdr:rowOff>
    </xdr:to>
    <xdr:sp macro="" textlink="">
      <xdr:nvSpPr>
        <xdr:cNvPr id="301" name="フローチャート: 判断 300"/>
        <xdr:cNvSpPr/>
      </xdr:nvSpPr>
      <xdr:spPr>
        <a:xfrm>
          <a:off x="9588500" y="654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150857</xdr:rowOff>
    </xdr:from>
    <xdr:ext cx="378565" cy="259045"/>
    <xdr:sp macro="" textlink="">
      <xdr:nvSpPr>
        <xdr:cNvPr id="302" name="テキスト ボックス 301"/>
        <xdr:cNvSpPr txBox="1"/>
      </xdr:nvSpPr>
      <xdr:spPr>
        <a:xfrm>
          <a:off x="9450017" y="63230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125331</xdr:rowOff>
    </xdr:from>
    <xdr:to>
      <xdr:col>45</xdr:col>
      <xdr:colOff>177800</xdr:colOff>
      <xdr:row>38</xdr:row>
      <xdr:rowOff>133169</xdr:rowOff>
    </xdr:to>
    <xdr:cxnSp macro="">
      <xdr:nvCxnSpPr>
        <xdr:cNvPr id="303" name="直線コネクタ 302"/>
        <xdr:cNvCxnSpPr/>
      </xdr:nvCxnSpPr>
      <xdr:spPr>
        <a:xfrm flipV="1">
          <a:off x="7861300" y="6640431"/>
          <a:ext cx="889000" cy="7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26851</xdr:rowOff>
    </xdr:from>
    <xdr:to>
      <xdr:col>46</xdr:col>
      <xdr:colOff>38100</xdr:colOff>
      <xdr:row>38</xdr:row>
      <xdr:rowOff>128451</xdr:rowOff>
    </xdr:to>
    <xdr:sp macro="" textlink="">
      <xdr:nvSpPr>
        <xdr:cNvPr id="304" name="フローチャート: 判断 303"/>
        <xdr:cNvSpPr/>
      </xdr:nvSpPr>
      <xdr:spPr>
        <a:xfrm>
          <a:off x="8699500" y="6541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144978</xdr:rowOff>
    </xdr:from>
    <xdr:ext cx="378565" cy="259045"/>
    <xdr:sp macro="" textlink="">
      <xdr:nvSpPr>
        <xdr:cNvPr id="305" name="テキスト ボックス 304"/>
        <xdr:cNvSpPr txBox="1"/>
      </xdr:nvSpPr>
      <xdr:spPr>
        <a:xfrm>
          <a:off x="8561017" y="63171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127943</xdr:rowOff>
    </xdr:from>
    <xdr:to>
      <xdr:col>41</xdr:col>
      <xdr:colOff>50800</xdr:colOff>
      <xdr:row>38</xdr:row>
      <xdr:rowOff>133169</xdr:rowOff>
    </xdr:to>
    <xdr:cxnSp macro="">
      <xdr:nvCxnSpPr>
        <xdr:cNvPr id="306" name="直線コネクタ 305"/>
        <xdr:cNvCxnSpPr/>
      </xdr:nvCxnSpPr>
      <xdr:spPr>
        <a:xfrm>
          <a:off x="6972300" y="6643043"/>
          <a:ext cx="889000" cy="5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16401</xdr:rowOff>
    </xdr:from>
    <xdr:to>
      <xdr:col>41</xdr:col>
      <xdr:colOff>101600</xdr:colOff>
      <xdr:row>38</xdr:row>
      <xdr:rowOff>118001</xdr:rowOff>
    </xdr:to>
    <xdr:sp macro="" textlink="">
      <xdr:nvSpPr>
        <xdr:cNvPr id="307" name="フローチャート: 判断 306"/>
        <xdr:cNvSpPr/>
      </xdr:nvSpPr>
      <xdr:spPr>
        <a:xfrm>
          <a:off x="7810500" y="653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134528</xdr:rowOff>
    </xdr:from>
    <xdr:ext cx="378565" cy="259045"/>
    <xdr:sp macro="" textlink="">
      <xdr:nvSpPr>
        <xdr:cNvPr id="308" name="テキスト ボックス 307"/>
        <xdr:cNvSpPr txBox="1"/>
      </xdr:nvSpPr>
      <xdr:spPr>
        <a:xfrm>
          <a:off x="7672017" y="63067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16401</xdr:rowOff>
    </xdr:from>
    <xdr:to>
      <xdr:col>36</xdr:col>
      <xdr:colOff>165100</xdr:colOff>
      <xdr:row>38</xdr:row>
      <xdr:rowOff>118001</xdr:rowOff>
    </xdr:to>
    <xdr:sp macro="" textlink="">
      <xdr:nvSpPr>
        <xdr:cNvPr id="309" name="フローチャート: 判断 308"/>
        <xdr:cNvSpPr/>
      </xdr:nvSpPr>
      <xdr:spPr>
        <a:xfrm>
          <a:off x="6921500" y="653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134528</xdr:rowOff>
    </xdr:from>
    <xdr:ext cx="378565" cy="259045"/>
    <xdr:sp macro="" textlink="">
      <xdr:nvSpPr>
        <xdr:cNvPr id="310" name="テキスト ボックス 309"/>
        <xdr:cNvSpPr txBox="1"/>
      </xdr:nvSpPr>
      <xdr:spPr>
        <a:xfrm>
          <a:off x="6783017" y="63067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113719</xdr:rowOff>
    </xdr:from>
    <xdr:to>
      <xdr:col>55</xdr:col>
      <xdr:colOff>50800</xdr:colOff>
      <xdr:row>38</xdr:row>
      <xdr:rowOff>43869</xdr:rowOff>
    </xdr:to>
    <xdr:sp macro="" textlink="">
      <xdr:nvSpPr>
        <xdr:cNvPr id="316" name="楕円 315"/>
        <xdr:cNvSpPr/>
      </xdr:nvSpPr>
      <xdr:spPr>
        <a:xfrm>
          <a:off x="10426700" y="6457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136596</xdr:rowOff>
    </xdr:from>
    <xdr:ext cx="378565" cy="259045"/>
    <xdr:sp macro="" textlink="">
      <xdr:nvSpPr>
        <xdr:cNvPr id="317" name="労働費該当値テキスト"/>
        <xdr:cNvSpPr txBox="1"/>
      </xdr:nvSpPr>
      <xdr:spPr>
        <a:xfrm>
          <a:off x="10528300" y="63087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40567</xdr:rowOff>
    </xdr:from>
    <xdr:to>
      <xdr:col>50</xdr:col>
      <xdr:colOff>165100</xdr:colOff>
      <xdr:row>38</xdr:row>
      <xdr:rowOff>142167</xdr:rowOff>
    </xdr:to>
    <xdr:sp macro="" textlink="">
      <xdr:nvSpPr>
        <xdr:cNvPr id="318" name="楕円 317"/>
        <xdr:cNvSpPr/>
      </xdr:nvSpPr>
      <xdr:spPr>
        <a:xfrm>
          <a:off x="9588500" y="6555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133294</xdr:rowOff>
    </xdr:from>
    <xdr:ext cx="378565" cy="259045"/>
    <xdr:sp macro="" textlink="">
      <xdr:nvSpPr>
        <xdr:cNvPr id="319" name="テキスト ボックス 318"/>
        <xdr:cNvSpPr txBox="1"/>
      </xdr:nvSpPr>
      <xdr:spPr>
        <a:xfrm>
          <a:off x="9450017" y="6648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74531</xdr:rowOff>
    </xdr:from>
    <xdr:to>
      <xdr:col>46</xdr:col>
      <xdr:colOff>38100</xdr:colOff>
      <xdr:row>39</xdr:row>
      <xdr:rowOff>4681</xdr:rowOff>
    </xdr:to>
    <xdr:sp macro="" textlink="">
      <xdr:nvSpPr>
        <xdr:cNvPr id="320" name="楕円 319"/>
        <xdr:cNvSpPr/>
      </xdr:nvSpPr>
      <xdr:spPr>
        <a:xfrm>
          <a:off x="8699500" y="6589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167258</xdr:rowOff>
    </xdr:from>
    <xdr:ext cx="378565" cy="259045"/>
    <xdr:sp macro="" textlink="">
      <xdr:nvSpPr>
        <xdr:cNvPr id="321" name="テキスト ボックス 320"/>
        <xdr:cNvSpPr txBox="1"/>
      </xdr:nvSpPr>
      <xdr:spPr>
        <a:xfrm>
          <a:off x="8561017" y="66823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82369</xdr:rowOff>
    </xdr:from>
    <xdr:to>
      <xdr:col>41</xdr:col>
      <xdr:colOff>101600</xdr:colOff>
      <xdr:row>39</xdr:row>
      <xdr:rowOff>12519</xdr:rowOff>
    </xdr:to>
    <xdr:sp macro="" textlink="">
      <xdr:nvSpPr>
        <xdr:cNvPr id="322" name="楕円 321"/>
        <xdr:cNvSpPr/>
      </xdr:nvSpPr>
      <xdr:spPr>
        <a:xfrm>
          <a:off x="7810500" y="6597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3646</xdr:rowOff>
    </xdr:from>
    <xdr:ext cx="378565" cy="259045"/>
    <xdr:sp macro="" textlink="">
      <xdr:nvSpPr>
        <xdr:cNvPr id="323" name="テキスト ボックス 322"/>
        <xdr:cNvSpPr txBox="1"/>
      </xdr:nvSpPr>
      <xdr:spPr>
        <a:xfrm>
          <a:off x="7672017" y="66901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77143</xdr:rowOff>
    </xdr:from>
    <xdr:to>
      <xdr:col>36</xdr:col>
      <xdr:colOff>165100</xdr:colOff>
      <xdr:row>39</xdr:row>
      <xdr:rowOff>7293</xdr:rowOff>
    </xdr:to>
    <xdr:sp macro="" textlink="">
      <xdr:nvSpPr>
        <xdr:cNvPr id="324" name="楕円 323"/>
        <xdr:cNvSpPr/>
      </xdr:nvSpPr>
      <xdr:spPr>
        <a:xfrm>
          <a:off x="6921500" y="6592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169870</xdr:rowOff>
    </xdr:from>
    <xdr:ext cx="378565" cy="259045"/>
    <xdr:sp macro="" textlink="">
      <xdr:nvSpPr>
        <xdr:cNvPr id="325" name="テキスト ボックス 324"/>
        <xdr:cNvSpPr txBox="1"/>
      </xdr:nvSpPr>
      <xdr:spPr>
        <a:xfrm>
          <a:off x="6783017" y="66849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7" name="テキスト ボックス 336"/>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9" name="テキスト ボックス 338"/>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1" name="テキスト ボックス 340"/>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3" name="テキスト ボックス 342"/>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5" name="テキスト ボックス 344"/>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7" name="テキスト ボックス 346"/>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167627</xdr:rowOff>
    </xdr:from>
    <xdr:to>
      <xdr:col>54</xdr:col>
      <xdr:colOff>189865</xdr:colOff>
      <xdr:row>59</xdr:row>
      <xdr:rowOff>39916</xdr:rowOff>
    </xdr:to>
    <xdr:cxnSp macro="">
      <xdr:nvCxnSpPr>
        <xdr:cNvPr id="349" name="直線コネクタ 348"/>
        <xdr:cNvCxnSpPr/>
      </xdr:nvCxnSpPr>
      <xdr:spPr>
        <a:xfrm flipV="1">
          <a:off x="10475595" y="8740127"/>
          <a:ext cx="1270" cy="1415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43743</xdr:rowOff>
    </xdr:from>
    <xdr:ext cx="378565" cy="259045"/>
    <xdr:sp macro="" textlink="">
      <xdr:nvSpPr>
        <xdr:cNvPr id="350" name="農林水産業費最小値テキスト"/>
        <xdr:cNvSpPr txBox="1"/>
      </xdr:nvSpPr>
      <xdr:spPr>
        <a:xfrm>
          <a:off x="10528300" y="101592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39916</xdr:rowOff>
    </xdr:from>
    <xdr:to>
      <xdr:col>55</xdr:col>
      <xdr:colOff>88900</xdr:colOff>
      <xdr:row>59</xdr:row>
      <xdr:rowOff>39916</xdr:rowOff>
    </xdr:to>
    <xdr:cxnSp macro="">
      <xdr:nvCxnSpPr>
        <xdr:cNvPr id="351" name="直線コネクタ 350"/>
        <xdr:cNvCxnSpPr/>
      </xdr:nvCxnSpPr>
      <xdr:spPr>
        <a:xfrm>
          <a:off x="10388600" y="1015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114304</xdr:rowOff>
    </xdr:from>
    <xdr:ext cx="534377" cy="259045"/>
    <xdr:sp macro="" textlink="">
      <xdr:nvSpPr>
        <xdr:cNvPr id="352" name="農林水産業費最大値テキスト"/>
        <xdr:cNvSpPr txBox="1"/>
      </xdr:nvSpPr>
      <xdr:spPr>
        <a:xfrm>
          <a:off x="10528300" y="851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37,267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167627</xdr:rowOff>
    </xdr:from>
    <xdr:to>
      <xdr:col>55</xdr:col>
      <xdr:colOff>88900</xdr:colOff>
      <xdr:row>50</xdr:row>
      <xdr:rowOff>167627</xdr:rowOff>
    </xdr:to>
    <xdr:cxnSp macro="">
      <xdr:nvCxnSpPr>
        <xdr:cNvPr id="353" name="直線コネクタ 352"/>
        <xdr:cNvCxnSpPr/>
      </xdr:nvCxnSpPr>
      <xdr:spPr>
        <a:xfrm>
          <a:off x="10388600" y="8740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111963</xdr:rowOff>
    </xdr:from>
    <xdr:to>
      <xdr:col>55</xdr:col>
      <xdr:colOff>0</xdr:colOff>
      <xdr:row>57</xdr:row>
      <xdr:rowOff>114059</xdr:rowOff>
    </xdr:to>
    <xdr:cxnSp macro="">
      <xdr:nvCxnSpPr>
        <xdr:cNvPr id="354" name="直線コネクタ 353"/>
        <xdr:cNvCxnSpPr/>
      </xdr:nvCxnSpPr>
      <xdr:spPr>
        <a:xfrm>
          <a:off x="9639300" y="9884613"/>
          <a:ext cx="838200" cy="2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74680</xdr:rowOff>
    </xdr:from>
    <xdr:ext cx="469744" cy="259045"/>
    <xdr:sp macro="" textlink="">
      <xdr:nvSpPr>
        <xdr:cNvPr id="355" name="農林水産業費平均値テキスト"/>
        <xdr:cNvSpPr txBox="1"/>
      </xdr:nvSpPr>
      <xdr:spPr>
        <a:xfrm>
          <a:off x="10528300" y="98473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96253</xdr:rowOff>
    </xdr:from>
    <xdr:to>
      <xdr:col>55</xdr:col>
      <xdr:colOff>50800</xdr:colOff>
      <xdr:row>58</xdr:row>
      <xdr:rowOff>26403</xdr:rowOff>
    </xdr:to>
    <xdr:sp macro="" textlink="">
      <xdr:nvSpPr>
        <xdr:cNvPr id="356" name="フローチャート: 判断 355"/>
        <xdr:cNvSpPr/>
      </xdr:nvSpPr>
      <xdr:spPr>
        <a:xfrm>
          <a:off x="10426700" y="986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111963</xdr:rowOff>
    </xdr:from>
    <xdr:to>
      <xdr:col>50</xdr:col>
      <xdr:colOff>114300</xdr:colOff>
      <xdr:row>57</xdr:row>
      <xdr:rowOff>148196</xdr:rowOff>
    </xdr:to>
    <xdr:cxnSp macro="">
      <xdr:nvCxnSpPr>
        <xdr:cNvPr id="357" name="直線コネクタ 356"/>
        <xdr:cNvCxnSpPr/>
      </xdr:nvCxnSpPr>
      <xdr:spPr>
        <a:xfrm flipV="1">
          <a:off x="8750300" y="9884613"/>
          <a:ext cx="889000" cy="36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98387</xdr:rowOff>
    </xdr:from>
    <xdr:to>
      <xdr:col>50</xdr:col>
      <xdr:colOff>165100</xdr:colOff>
      <xdr:row>58</xdr:row>
      <xdr:rowOff>28537</xdr:rowOff>
    </xdr:to>
    <xdr:sp macro="" textlink="">
      <xdr:nvSpPr>
        <xdr:cNvPr id="358" name="フローチャート: 判断 357"/>
        <xdr:cNvSpPr/>
      </xdr:nvSpPr>
      <xdr:spPr>
        <a:xfrm>
          <a:off x="9588500" y="98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19664</xdr:rowOff>
    </xdr:from>
    <xdr:ext cx="469744" cy="259045"/>
    <xdr:sp macro="" textlink="">
      <xdr:nvSpPr>
        <xdr:cNvPr id="359" name="テキスト ボックス 358"/>
        <xdr:cNvSpPr txBox="1"/>
      </xdr:nvSpPr>
      <xdr:spPr>
        <a:xfrm>
          <a:off x="9404428" y="996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148196</xdr:rowOff>
    </xdr:from>
    <xdr:to>
      <xdr:col>45</xdr:col>
      <xdr:colOff>177800</xdr:colOff>
      <xdr:row>57</xdr:row>
      <xdr:rowOff>155359</xdr:rowOff>
    </xdr:to>
    <xdr:cxnSp macro="">
      <xdr:nvCxnSpPr>
        <xdr:cNvPr id="360" name="直線コネクタ 359"/>
        <xdr:cNvCxnSpPr/>
      </xdr:nvCxnSpPr>
      <xdr:spPr>
        <a:xfrm flipV="1">
          <a:off x="7861300" y="9920846"/>
          <a:ext cx="889000" cy="7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90653</xdr:rowOff>
    </xdr:from>
    <xdr:to>
      <xdr:col>46</xdr:col>
      <xdr:colOff>38100</xdr:colOff>
      <xdr:row>58</xdr:row>
      <xdr:rowOff>20803</xdr:rowOff>
    </xdr:to>
    <xdr:sp macro="" textlink="">
      <xdr:nvSpPr>
        <xdr:cNvPr id="361" name="フローチャート: 判断 360"/>
        <xdr:cNvSpPr/>
      </xdr:nvSpPr>
      <xdr:spPr>
        <a:xfrm>
          <a:off x="8699500" y="986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37330</xdr:rowOff>
    </xdr:from>
    <xdr:ext cx="469744" cy="259045"/>
    <xdr:sp macro="" textlink="">
      <xdr:nvSpPr>
        <xdr:cNvPr id="362" name="テキスト ボックス 361"/>
        <xdr:cNvSpPr txBox="1"/>
      </xdr:nvSpPr>
      <xdr:spPr>
        <a:xfrm>
          <a:off x="8515428" y="9638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155359</xdr:rowOff>
    </xdr:from>
    <xdr:to>
      <xdr:col>41</xdr:col>
      <xdr:colOff>50800</xdr:colOff>
      <xdr:row>57</xdr:row>
      <xdr:rowOff>165874</xdr:rowOff>
    </xdr:to>
    <xdr:cxnSp macro="">
      <xdr:nvCxnSpPr>
        <xdr:cNvPr id="363" name="直線コネクタ 362"/>
        <xdr:cNvCxnSpPr/>
      </xdr:nvCxnSpPr>
      <xdr:spPr>
        <a:xfrm flipV="1">
          <a:off x="6972300" y="9928009"/>
          <a:ext cx="889000" cy="10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111493</xdr:rowOff>
    </xdr:from>
    <xdr:to>
      <xdr:col>41</xdr:col>
      <xdr:colOff>101600</xdr:colOff>
      <xdr:row>58</xdr:row>
      <xdr:rowOff>41643</xdr:rowOff>
    </xdr:to>
    <xdr:sp macro="" textlink="">
      <xdr:nvSpPr>
        <xdr:cNvPr id="364" name="フローチャート: 判断 363"/>
        <xdr:cNvSpPr/>
      </xdr:nvSpPr>
      <xdr:spPr>
        <a:xfrm>
          <a:off x="7810500" y="9884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32770</xdr:rowOff>
    </xdr:from>
    <xdr:ext cx="469744" cy="259045"/>
    <xdr:sp macro="" textlink="">
      <xdr:nvSpPr>
        <xdr:cNvPr id="365" name="テキスト ボックス 364"/>
        <xdr:cNvSpPr txBox="1"/>
      </xdr:nvSpPr>
      <xdr:spPr>
        <a:xfrm>
          <a:off x="7626428" y="9976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104940</xdr:rowOff>
    </xdr:from>
    <xdr:to>
      <xdr:col>36</xdr:col>
      <xdr:colOff>165100</xdr:colOff>
      <xdr:row>58</xdr:row>
      <xdr:rowOff>35090</xdr:rowOff>
    </xdr:to>
    <xdr:sp macro="" textlink="">
      <xdr:nvSpPr>
        <xdr:cNvPr id="366" name="フローチャート: 判断 365"/>
        <xdr:cNvSpPr/>
      </xdr:nvSpPr>
      <xdr:spPr>
        <a:xfrm>
          <a:off x="6921500" y="987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51617</xdr:rowOff>
    </xdr:from>
    <xdr:ext cx="469744" cy="259045"/>
    <xdr:sp macro="" textlink="">
      <xdr:nvSpPr>
        <xdr:cNvPr id="367" name="テキスト ボックス 366"/>
        <xdr:cNvSpPr txBox="1"/>
      </xdr:nvSpPr>
      <xdr:spPr>
        <a:xfrm>
          <a:off x="6737428" y="9652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63259</xdr:rowOff>
    </xdr:from>
    <xdr:to>
      <xdr:col>55</xdr:col>
      <xdr:colOff>50800</xdr:colOff>
      <xdr:row>57</xdr:row>
      <xdr:rowOff>164859</xdr:rowOff>
    </xdr:to>
    <xdr:sp macro="" textlink="">
      <xdr:nvSpPr>
        <xdr:cNvPr id="373" name="楕円 372"/>
        <xdr:cNvSpPr/>
      </xdr:nvSpPr>
      <xdr:spPr>
        <a:xfrm>
          <a:off x="10426700" y="9835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86136</xdr:rowOff>
    </xdr:from>
    <xdr:ext cx="469744" cy="259045"/>
    <xdr:sp macro="" textlink="">
      <xdr:nvSpPr>
        <xdr:cNvPr id="374" name="農林水産業費該当値テキスト"/>
        <xdr:cNvSpPr txBox="1"/>
      </xdr:nvSpPr>
      <xdr:spPr>
        <a:xfrm>
          <a:off x="10528300" y="9687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61163</xdr:rowOff>
    </xdr:from>
    <xdr:to>
      <xdr:col>50</xdr:col>
      <xdr:colOff>165100</xdr:colOff>
      <xdr:row>57</xdr:row>
      <xdr:rowOff>162763</xdr:rowOff>
    </xdr:to>
    <xdr:sp macro="" textlink="">
      <xdr:nvSpPr>
        <xdr:cNvPr id="375" name="楕円 374"/>
        <xdr:cNvSpPr/>
      </xdr:nvSpPr>
      <xdr:spPr>
        <a:xfrm>
          <a:off x="9588500" y="9833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7840</xdr:rowOff>
    </xdr:from>
    <xdr:ext cx="469744" cy="259045"/>
    <xdr:sp macro="" textlink="">
      <xdr:nvSpPr>
        <xdr:cNvPr id="376" name="テキスト ボックス 375"/>
        <xdr:cNvSpPr txBox="1"/>
      </xdr:nvSpPr>
      <xdr:spPr>
        <a:xfrm>
          <a:off x="9404428" y="9609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97396</xdr:rowOff>
    </xdr:from>
    <xdr:to>
      <xdr:col>46</xdr:col>
      <xdr:colOff>38100</xdr:colOff>
      <xdr:row>58</xdr:row>
      <xdr:rowOff>27546</xdr:rowOff>
    </xdr:to>
    <xdr:sp macro="" textlink="">
      <xdr:nvSpPr>
        <xdr:cNvPr id="377" name="楕円 376"/>
        <xdr:cNvSpPr/>
      </xdr:nvSpPr>
      <xdr:spPr>
        <a:xfrm>
          <a:off x="8699500" y="9870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18673</xdr:rowOff>
    </xdr:from>
    <xdr:ext cx="469744" cy="259045"/>
    <xdr:sp macro="" textlink="">
      <xdr:nvSpPr>
        <xdr:cNvPr id="378" name="テキスト ボックス 377"/>
        <xdr:cNvSpPr txBox="1"/>
      </xdr:nvSpPr>
      <xdr:spPr>
        <a:xfrm>
          <a:off x="8515428" y="9962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104559</xdr:rowOff>
    </xdr:from>
    <xdr:to>
      <xdr:col>41</xdr:col>
      <xdr:colOff>101600</xdr:colOff>
      <xdr:row>58</xdr:row>
      <xdr:rowOff>34709</xdr:rowOff>
    </xdr:to>
    <xdr:sp macro="" textlink="">
      <xdr:nvSpPr>
        <xdr:cNvPr id="379" name="楕円 378"/>
        <xdr:cNvSpPr/>
      </xdr:nvSpPr>
      <xdr:spPr>
        <a:xfrm>
          <a:off x="7810500" y="9877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51236</xdr:rowOff>
    </xdr:from>
    <xdr:ext cx="469744" cy="259045"/>
    <xdr:sp macro="" textlink="">
      <xdr:nvSpPr>
        <xdr:cNvPr id="380" name="テキスト ボックス 379"/>
        <xdr:cNvSpPr txBox="1"/>
      </xdr:nvSpPr>
      <xdr:spPr>
        <a:xfrm>
          <a:off x="7626428" y="9652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115074</xdr:rowOff>
    </xdr:from>
    <xdr:to>
      <xdr:col>36</xdr:col>
      <xdr:colOff>165100</xdr:colOff>
      <xdr:row>58</xdr:row>
      <xdr:rowOff>45224</xdr:rowOff>
    </xdr:to>
    <xdr:sp macro="" textlink="">
      <xdr:nvSpPr>
        <xdr:cNvPr id="381" name="楕円 380"/>
        <xdr:cNvSpPr/>
      </xdr:nvSpPr>
      <xdr:spPr>
        <a:xfrm>
          <a:off x="6921500" y="9887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36351</xdr:rowOff>
    </xdr:from>
    <xdr:ext cx="469744" cy="259045"/>
    <xdr:sp macro="" textlink="">
      <xdr:nvSpPr>
        <xdr:cNvPr id="382" name="テキスト ボックス 381"/>
        <xdr:cNvSpPr txBox="1"/>
      </xdr:nvSpPr>
      <xdr:spPr>
        <a:xfrm>
          <a:off x="6737428" y="9980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3" name="直線コネクタ 392"/>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4" name="テキスト ボックス 393"/>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5" name="直線コネクタ 394"/>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6" name="テキスト ボックス 395"/>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7" name="直線コネクタ 396"/>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8" name="テキスト ボックス 397"/>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9" name="直線コネクタ 398"/>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0" name="テキスト ボックス 399"/>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1" name="直線コネクタ 400"/>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2" name="テキスト ボックス 401"/>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3" name="直線コネクタ 402"/>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4" name="テキスト ボックス 403"/>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6" name="テキスト ボックス 405"/>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68573</xdr:rowOff>
    </xdr:from>
    <xdr:to>
      <xdr:col>54</xdr:col>
      <xdr:colOff>189865</xdr:colOff>
      <xdr:row>79</xdr:row>
      <xdr:rowOff>69324</xdr:rowOff>
    </xdr:to>
    <xdr:cxnSp macro="">
      <xdr:nvCxnSpPr>
        <xdr:cNvPr id="408" name="直線コネクタ 407"/>
        <xdr:cNvCxnSpPr/>
      </xdr:nvCxnSpPr>
      <xdr:spPr>
        <a:xfrm flipV="1">
          <a:off x="10475595" y="12070073"/>
          <a:ext cx="1270" cy="1543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73151</xdr:rowOff>
    </xdr:from>
    <xdr:ext cx="378565" cy="259045"/>
    <xdr:sp macro="" textlink="">
      <xdr:nvSpPr>
        <xdr:cNvPr id="409" name="商工費最小値テキスト"/>
        <xdr:cNvSpPr txBox="1"/>
      </xdr:nvSpPr>
      <xdr:spPr>
        <a:xfrm>
          <a:off x="10528300" y="136177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69324</xdr:rowOff>
    </xdr:from>
    <xdr:to>
      <xdr:col>55</xdr:col>
      <xdr:colOff>88900</xdr:colOff>
      <xdr:row>79</xdr:row>
      <xdr:rowOff>69324</xdr:rowOff>
    </xdr:to>
    <xdr:cxnSp macro="">
      <xdr:nvCxnSpPr>
        <xdr:cNvPr id="410" name="直線コネクタ 409"/>
        <xdr:cNvCxnSpPr/>
      </xdr:nvCxnSpPr>
      <xdr:spPr>
        <a:xfrm>
          <a:off x="10388600" y="13613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15250</xdr:rowOff>
    </xdr:from>
    <xdr:ext cx="534377" cy="259045"/>
    <xdr:sp macro="" textlink="">
      <xdr:nvSpPr>
        <xdr:cNvPr id="411" name="商工費最大値テキスト"/>
        <xdr:cNvSpPr txBox="1"/>
      </xdr:nvSpPr>
      <xdr:spPr>
        <a:xfrm>
          <a:off x="10528300" y="11845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48,178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68573</xdr:rowOff>
    </xdr:from>
    <xdr:to>
      <xdr:col>55</xdr:col>
      <xdr:colOff>88900</xdr:colOff>
      <xdr:row>70</xdr:row>
      <xdr:rowOff>68573</xdr:rowOff>
    </xdr:to>
    <xdr:cxnSp macro="">
      <xdr:nvCxnSpPr>
        <xdr:cNvPr id="412" name="直線コネクタ 411"/>
        <xdr:cNvCxnSpPr/>
      </xdr:nvCxnSpPr>
      <xdr:spPr>
        <a:xfrm>
          <a:off x="10388600" y="12070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109361</xdr:rowOff>
    </xdr:from>
    <xdr:to>
      <xdr:col>55</xdr:col>
      <xdr:colOff>0</xdr:colOff>
      <xdr:row>78</xdr:row>
      <xdr:rowOff>18673</xdr:rowOff>
    </xdr:to>
    <xdr:cxnSp macro="">
      <xdr:nvCxnSpPr>
        <xdr:cNvPr id="413" name="直線コネクタ 412"/>
        <xdr:cNvCxnSpPr/>
      </xdr:nvCxnSpPr>
      <xdr:spPr>
        <a:xfrm>
          <a:off x="9639300" y="13311011"/>
          <a:ext cx="838200" cy="80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149725</xdr:rowOff>
    </xdr:from>
    <xdr:ext cx="469744" cy="259045"/>
    <xdr:sp macro="" textlink="">
      <xdr:nvSpPr>
        <xdr:cNvPr id="414" name="商工費平均値テキスト"/>
        <xdr:cNvSpPr txBox="1"/>
      </xdr:nvSpPr>
      <xdr:spPr>
        <a:xfrm>
          <a:off x="10528300" y="131799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126848</xdr:rowOff>
    </xdr:from>
    <xdr:to>
      <xdr:col>55</xdr:col>
      <xdr:colOff>50800</xdr:colOff>
      <xdr:row>78</xdr:row>
      <xdr:rowOff>56998</xdr:rowOff>
    </xdr:to>
    <xdr:sp macro="" textlink="">
      <xdr:nvSpPr>
        <xdr:cNvPr id="415" name="フローチャート: 判断 414"/>
        <xdr:cNvSpPr/>
      </xdr:nvSpPr>
      <xdr:spPr>
        <a:xfrm>
          <a:off x="10426700" y="1332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109361</xdr:rowOff>
    </xdr:from>
    <xdr:to>
      <xdr:col>50</xdr:col>
      <xdr:colOff>114300</xdr:colOff>
      <xdr:row>77</xdr:row>
      <xdr:rowOff>119811</xdr:rowOff>
    </xdr:to>
    <xdr:cxnSp macro="">
      <xdr:nvCxnSpPr>
        <xdr:cNvPr id="416" name="直線コネクタ 415"/>
        <xdr:cNvCxnSpPr/>
      </xdr:nvCxnSpPr>
      <xdr:spPr>
        <a:xfrm flipV="1">
          <a:off x="8750300" y="13311011"/>
          <a:ext cx="889000" cy="10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65419</xdr:rowOff>
    </xdr:from>
    <xdr:to>
      <xdr:col>50</xdr:col>
      <xdr:colOff>165100</xdr:colOff>
      <xdr:row>77</xdr:row>
      <xdr:rowOff>167019</xdr:rowOff>
    </xdr:to>
    <xdr:sp macro="" textlink="">
      <xdr:nvSpPr>
        <xdr:cNvPr id="417" name="フローチャート: 判断 416"/>
        <xdr:cNvSpPr/>
      </xdr:nvSpPr>
      <xdr:spPr>
        <a:xfrm>
          <a:off x="9588500" y="13267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158146</xdr:rowOff>
    </xdr:from>
    <xdr:ext cx="469744" cy="259045"/>
    <xdr:sp macro="" textlink="">
      <xdr:nvSpPr>
        <xdr:cNvPr id="418" name="テキスト ボックス 417"/>
        <xdr:cNvSpPr txBox="1"/>
      </xdr:nvSpPr>
      <xdr:spPr>
        <a:xfrm>
          <a:off x="9404428" y="1335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135781</xdr:rowOff>
    </xdr:from>
    <xdr:to>
      <xdr:col>45</xdr:col>
      <xdr:colOff>177800</xdr:colOff>
      <xdr:row>77</xdr:row>
      <xdr:rowOff>119811</xdr:rowOff>
    </xdr:to>
    <xdr:cxnSp macro="">
      <xdr:nvCxnSpPr>
        <xdr:cNvPr id="419" name="直線コネクタ 418"/>
        <xdr:cNvCxnSpPr/>
      </xdr:nvCxnSpPr>
      <xdr:spPr>
        <a:xfrm>
          <a:off x="7861300" y="13165981"/>
          <a:ext cx="889000" cy="155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66464</xdr:rowOff>
    </xdr:from>
    <xdr:to>
      <xdr:col>46</xdr:col>
      <xdr:colOff>38100</xdr:colOff>
      <xdr:row>77</xdr:row>
      <xdr:rowOff>168064</xdr:rowOff>
    </xdr:to>
    <xdr:sp macro="" textlink="">
      <xdr:nvSpPr>
        <xdr:cNvPr id="420" name="フローチャート: 判断 419"/>
        <xdr:cNvSpPr/>
      </xdr:nvSpPr>
      <xdr:spPr>
        <a:xfrm>
          <a:off x="8699500" y="1326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13141</xdr:rowOff>
    </xdr:from>
    <xdr:ext cx="469744" cy="259045"/>
    <xdr:sp macro="" textlink="">
      <xdr:nvSpPr>
        <xdr:cNvPr id="421" name="テキスト ボックス 420"/>
        <xdr:cNvSpPr txBox="1"/>
      </xdr:nvSpPr>
      <xdr:spPr>
        <a:xfrm>
          <a:off x="8515428" y="13043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135781</xdr:rowOff>
    </xdr:from>
    <xdr:to>
      <xdr:col>41</xdr:col>
      <xdr:colOff>50800</xdr:colOff>
      <xdr:row>79</xdr:row>
      <xdr:rowOff>59494</xdr:rowOff>
    </xdr:to>
    <xdr:cxnSp macro="">
      <xdr:nvCxnSpPr>
        <xdr:cNvPr id="422" name="直線コネクタ 421"/>
        <xdr:cNvCxnSpPr/>
      </xdr:nvCxnSpPr>
      <xdr:spPr>
        <a:xfrm flipV="1">
          <a:off x="6972300" y="13165981"/>
          <a:ext cx="889000" cy="438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168126</xdr:rowOff>
    </xdr:from>
    <xdr:to>
      <xdr:col>41</xdr:col>
      <xdr:colOff>101600</xdr:colOff>
      <xdr:row>77</xdr:row>
      <xdr:rowOff>98276</xdr:rowOff>
    </xdr:to>
    <xdr:sp macro="" textlink="">
      <xdr:nvSpPr>
        <xdr:cNvPr id="423" name="フローチャート: 判断 422"/>
        <xdr:cNvSpPr/>
      </xdr:nvSpPr>
      <xdr:spPr>
        <a:xfrm>
          <a:off x="7810500" y="13198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89403</xdr:rowOff>
    </xdr:from>
    <xdr:ext cx="534377" cy="259045"/>
    <xdr:sp macro="" textlink="">
      <xdr:nvSpPr>
        <xdr:cNvPr id="424" name="テキスト ボックス 423"/>
        <xdr:cNvSpPr txBox="1"/>
      </xdr:nvSpPr>
      <xdr:spPr>
        <a:xfrm>
          <a:off x="7594111" y="13291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161399</xdr:rowOff>
    </xdr:from>
    <xdr:to>
      <xdr:col>36</xdr:col>
      <xdr:colOff>165100</xdr:colOff>
      <xdr:row>78</xdr:row>
      <xdr:rowOff>91549</xdr:rowOff>
    </xdr:to>
    <xdr:sp macro="" textlink="">
      <xdr:nvSpPr>
        <xdr:cNvPr id="425" name="フローチャート: 判断 424"/>
        <xdr:cNvSpPr/>
      </xdr:nvSpPr>
      <xdr:spPr>
        <a:xfrm>
          <a:off x="6921500" y="13363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108076</xdr:rowOff>
    </xdr:from>
    <xdr:ext cx="469744" cy="259045"/>
    <xdr:sp macro="" textlink="">
      <xdr:nvSpPr>
        <xdr:cNvPr id="426" name="テキスト ボックス 425"/>
        <xdr:cNvSpPr txBox="1"/>
      </xdr:nvSpPr>
      <xdr:spPr>
        <a:xfrm>
          <a:off x="6737428" y="13138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139323</xdr:rowOff>
    </xdr:from>
    <xdr:to>
      <xdr:col>55</xdr:col>
      <xdr:colOff>50800</xdr:colOff>
      <xdr:row>78</xdr:row>
      <xdr:rowOff>69473</xdr:rowOff>
    </xdr:to>
    <xdr:sp macro="" textlink="">
      <xdr:nvSpPr>
        <xdr:cNvPr id="432" name="楕円 431"/>
        <xdr:cNvSpPr/>
      </xdr:nvSpPr>
      <xdr:spPr>
        <a:xfrm>
          <a:off x="10426700" y="13340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117750</xdr:rowOff>
    </xdr:from>
    <xdr:ext cx="469744" cy="259045"/>
    <xdr:sp macro="" textlink="">
      <xdr:nvSpPr>
        <xdr:cNvPr id="433" name="商工費該当値テキスト"/>
        <xdr:cNvSpPr txBox="1"/>
      </xdr:nvSpPr>
      <xdr:spPr>
        <a:xfrm>
          <a:off x="10528300" y="13319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58561</xdr:rowOff>
    </xdr:from>
    <xdr:to>
      <xdr:col>50</xdr:col>
      <xdr:colOff>165100</xdr:colOff>
      <xdr:row>77</xdr:row>
      <xdr:rowOff>160161</xdr:rowOff>
    </xdr:to>
    <xdr:sp macro="" textlink="">
      <xdr:nvSpPr>
        <xdr:cNvPr id="434" name="楕円 433"/>
        <xdr:cNvSpPr/>
      </xdr:nvSpPr>
      <xdr:spPr>
        <a:xfrm>
          <a:off x="9588500" y="1326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5238</xdr:rowOff>
    </xdr:from>
    <xdr:ext cx="534377" cy="259045"/>
    <xdr:sp macro="" textlink="">
      <xdr:nvSpPr>
        <xdr:cNvPr id="435" name="テキスト ボックス 434"/>
        <xdr:cNvSpPr txBox="1"/>
      </xdr:nvSpPr>
      <xdr:spPr>
        <a:xfrm>
          <a:off x="9372111" y="13035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69011</xdr:rowOff>
    </xdr:from>
    <xdr:to>
      <xdr:col>46</xdr:col>
      <xdr:colOff>38100</xdr:colOff>
      <xdr:row>77</xdr:row>
      <xdr:rowOff>170611</xdr:rowOff>
    </xdr:to>
    <xdr:sp macro="" textlink="">
      <xdr:nvSpPr>
        <xdr:cNvPr id="436" name="楕円 435"/>
        <xdr:cNvSpPr/>
      </xdr:nvSpPr>
      <xdr:spPr>
        <a:xfrm>
          <a:off x="8699500" y="13270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161738</xdr:rowOff>
    </xdr:from>
    <xdr:ext cx="469744" cy="259045"/>
    <xdr:sp macro="" textlink="">
      <xdr:nvSpPr>
        <xdr:cNvPr id="437" name="テキスト ボックス 436"/>
        <xdr:cNvSpPr txBox="1"/>
      </xdr:nvSpPr>
      <xdr:spPr>
        <a:xfrm>
          <a:off x="8515428" y="13363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84981</xdr:rowOff>
    </xdr:from>
    <xdr:to>
      <xdr:col>41</xdr:col>
      <xdr:colOff>101600</xdr:colOff>
      <xdr:row>77</xdr:row>
      <xdr:rowOff>15131</xdr:rowOff>
    </xdr:to>
    <xdr:sp macro="" textlink="">
      <xdr:nvSpPr>
        <xdr:cNvPr id="438" name="楕円 437"/>
        <xdr:cNvSpPr/>
      </xdr:nvSpPr>
      <xdr:spPr>
        <a:xfrm>
          <a:off x="7810500" y="13115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31658</xdr:rowOff>
    </xdr:from>
    <xdr:ext cx="534377" cy="259045"/>
    <xdr:sp macro="" textlink="">
      <xdr:nvSpPr>
        <xdr:cNvPr id="439" name="テキスト ボックス 438"/>
        <xdr:cNvSpPr txBox="1"/>
      </xdr:nvSpPr>
      <xdr:spPr>
        <a:xfrm>
          <a:off x="7594111" y="12890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8694</xdr:rowOff>
    </xdr:from>
    <xdr:to>
      <xdr:col>36</xdr:col>
      <xdr:colOff>165100</xdr:colOff>
      <xdr:row>79</xdr:row>
      <xdr:rowOff>110294</xdr:rowOff>
    </xdr:to>
    <xdr:sp macro="" textlink="">
      <xdr:nvSpPr>
        <xdr:cNvPr id="440" name="楕円 439"/>
        <xdr:cNvSpPr/>
      </xdr:nvSpPr>
      <xdr:spPr>
        <a:xfrm>
          <a:off x="6921500" y="1355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101421</xdr:rowOff>
    </xdr:from>
    <xdr:ext cx="469744" cy="259045"/>
    <xdr:sp macro="" textlink="">
      <xdr:nvSpPr>
        <xdr:cNvPr id="441" name="テキスト ボックス 440"/>
        <xdr:cNvSpPr txBox="1"/>
      </xdr:nvSpPr>
      <xdr:spPr>
        <a:xfrm>
          <a:off x="6737428" y="13645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52" name="テキスト ボックス 451"/>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53" name="直線コネクタ 452"/>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54" name="テキスト ボックス 453"/>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5" name="直線コネクタ 454"/>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6" name="テキスト ボックス 455"/>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7" name="直線コネクタ 456"/>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8" name="テキスト ボックス 457"/>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9" name="直線コネクタ 458"/>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60" name="テキスト ボックス 459"/>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9878</xdr:rowOff>
    </xdr:from>
    <xdr:to>
      <xdr:col>54</xdr:col>
      <xdr:colOff>189865</xdr:colOff>
      <xdr:row>98</xdr:row>
      <xdr:rowOff>162423</xdr:rowOff>
    </xdr:to>
    <xdr:cxnSp macro="">
      <xdr:nvCxnSpPr>
        <xdr:cNvPr id="464" name="直線コネクタ 463"/>
        <xdr:cNvCxnSpPr/>
      </xdr:nvCxnSpPr>
      <xdr:spPr>
        <a:xfrm flipV="1">
          <a:off x="10475595" y="15440378"/>
          <a:ext cx="1270" cy="1524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166250</xdr:rowOff>
    </xdr:from>
    <xdr:ext cx="534377" cy="259045"/>
    <xdr:sp macro="" textlink="">
      <xdr:nvSpPr>
        <xdr:cNvPr id="465" name="土木費最小値テキスト"/>
        <xdr:cNvSpPr txBox="1"/>
      </xdr:nvSpPr>
      <xdr:spPr>
        <a:xfrm>
          <a:off x="10528300" y="16968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162423</xdr:rowOff>
    </xdr:from>
    <xdr:to>
      <xdr:col>55</xdr:col>
      <xdr:colOff>88900</xdr:colOff>
      <xdr:row>98</xdr:row>
      <xdr:rowOff>162423</xdr:rowOff>
    </xdr:to>
    <xdr:cxnSp macro="">
      <xdr:nvCxnSpPr>
        <xdr:cNvPr id="466" name="直線コネクタ 465"/>
        <xdr:cNvCxnSpPr/>
      </xdr:nvCxnSpPr>
      <xdr:spPr>
        <a:xfrm>
          <a:off x="10388600" y="1696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128005</xdr:rowOff>
    </xdr:from>
    <xdr:ext cx="534377" cy="259045"/>
    <xdr:sp macro="" textlink="">
      <xdr:nvSpPr>
        <xdr:cNvPr id="467" name="土木費最大値テキスト"/>
        <xdr:cNvSpPr txBox="1"/>
      </xdr:nvSpPr>
      <xdr:spPr>
        <a:xfrm>
          <a:off x="10528300" y="15215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85,679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9878</xdr:rowOff>
    </xdr:from>
    <xdr:to>
      <xdr:col>55</xdr:col>
      <xdr:colOff>88900</xdr:colOff>
      <xdr:row>90</xdr:row>
      <xdr:rowOff>9878</xdr:rowOff>
    </xdr:to>
    <xdr:cxnSp macro="">
      <xdr:nvCxnSpPr>
        <xdr:cNvPr id="468" name="直線コネクタ 467"/>
        <xdr:cNvCxnSpPr/>
      </xdr:nvCxnSpPr>
      <xdr:spPr>
        <a:xfrm>
          <a:off x="10388600" y="1544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7821</xdr:rowOff>
    </xdr:from>
    <xdr:to>
      <xdr:col>55</xdr:col>
      <xdr:colOff>0</xdr:colOff>
      <xdr:row>97</xdr:row>
      <xdr:rowOff>141346</xdr:rowOff>
    </xdr:to>
    <xdr:cxnSp macro="">
      <xdr:nvCxnSpPr>
        <xdr:cNvPr id="469" name="直線コネクタ 468"/>
        <xdr:cNvCxnSpPr/>
      </xdr:nvCxnSpPr>
      <xdr:spPr>
        <a:xfrm flipV="1">
          <a:off x="9639300" y="16638471"/>
          <a:ext cx="838200" cy="133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152261</xdr:rowOff>
    </xdr:from>
    <xdr:ext cx="534377" cy="259045"/>
    <xdr:sp macro="" textlink="">
      <xdr:nvSpPr>
        <xdr:cNvPr id="470" name="土木費平均値テキスト"/>
        <xdr:cNvSpPr txBox="1"/>
      </xdr:nvSpPr>
      <xdr:spPr>
        <a:xfrm>
          <a:off x="10528300" y="162685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129384</xdr:rowOff>
    </xdr:from>
    <xdr:to>
      <xdr:col>55</xdr:col>
      <xdr:colOff>50800</xdr:colOff>
      <xdr:row>96</xdr:row>
      <xdr:rowOff>59534</xdr:rowOff>
    </xdr:to>
    <xdr:sp macro="" textlink="">
      <xdr:nvSpPr>
        <xdr:cNvPr id="471" name="フローチャート: 判断 470"/>
        <xdr:cNvSpPr/>
      </xdr:nvSpPr>
      <xdr:spPr>
        <a:xfrm>
          <a:off x="10426700" y="1641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161989</xdr:rowOff>
    </xdr:from>
    <xdr:to>
      <xdr:col>50</xdr:col>
      <xdr:colOff>114300</xdr:colOff>
      <xdr:row>97</xdr:row>
      <xdr:rowOff>141346</xdr:rowOff>
    </xdr:to>
    <xdr:cxnSp macro="">
      <xdr:nvCxnSpPr>
        <xdr:cNvPr id="472" name="直線コネクタ 471"/>
        <xdr:cNvCxnSpPr/>
      </xdr:nvCxnSpPr>
      <xdr:spPr>
        <a:xfrm>
          <a:off x="8750300" y="16621189"/>
          <a:ext cx="889000" cy="150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126116</xdr:rowOff>
    </xdr:from>
    <xdr:to>
      <xdr:col>50</xdr:col>
      <xdr:colOff>165100</xdr:colOff>
      <xdr:row>96</xdr:row>
      <xdr:rowOff>56266</xdr:rowOff>
    </xdr:to>
    <xdr:sp macro="" textlink="">
      <xdr:nvSpPr>
        <xdr:cNvPr id="473" name="フローチャート: 判断 472"/>
        <xdr:cNvSpPr/>
      </xdr:nvSpPr>
      <xdr:spPr>
        <a:xfrm>
          <a:off x="9588500" y="16413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72793</xdr:rowOff>
    </xdr:from>
    <xdr:ext cx="534377" cy="259045"/>
    <xdr:sp macro="" textlink="">
      <xdr:nvSpPr>
        <xdr:cNvPr id="474" name="テキスト ボックス 473"/>
        <xdr:cNvSpPr txBox="1"/>
      </xdr:nvSpPr>
      <xdr:spPr>
        <a:xfrm>
          <a:off x="9372111" y="16189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161989</xdr:rowOff>
    </xdr:from>
    <xdr:to>
      <xdr:col>45</xdr:col>
      <xdr:colOff>177800</xdr:colOff>
      <xdr:row>97</xdr:row>
      <xdr:rowOff>164184</xdr:rowOff>
    </xdr:to>
    <xdr:cxnSp macro="">
      <xdr:nvCxnSpPr>
        <xdr:cNvPr id="475" name="直線コネクタ 474"/>
        <xdr:cNvCxnSpPr/>
      </xdr:nvCxnSpPr>
      <xdr:spPr>
        <a:xfrm flipV="1">
          <a:off x="7861300" y="16621189"/>
          <a:ext cx="889000" cy="173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137615</xdr:rowOff>
    </xdr:from>
    <xdr:to>
      <xdr:col>46</xdr:col>
      <xdr:colOff>38100</xdr:colOff>
      <xdr:row>96</xdr:row>
      <xdr:rowOff>67765</xdr:rowOff>
    </xdr:to>
    <xdr:sp macro="" textlink="">
      <xdr:nvSpPr>
        <xdr:cNvPr id="476" name="フローチャート: 判断 475"/>
        <xdr:cNvSpPr/>
      </xdr:nvSpPr>
      <xdr:spPr>
        <a:xfrm>
          <a:off x="8699500" y="16425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84292</xdr:rowOff>
    </xdr:from>
    <xdr:ext cx="534377" cy="259045"/>
    <xdr:sp macro="" textlink="">
      <xdr:nvSpPr>
        <xdr:cNvPr id="477" name="テキスト ボックス 476"/>
        <xdr:cNvSpPr txBox="1"/>
      </xdr:nvSpPr>
      <xdr:spPr>
        <a:xfrm>
          <a:off x="8483111" y="16200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61999</xdr:rowOff>
    </xdr:from>
    <xdr:to>
      <xdr:col>41</xdr:col>
      <xdr:colOff>50800</xdr:colOff>
      <xdr:row>97</xdr:row>
      <xdr:rowOff>164184</xdr:rowOff>
    </xdr:to>
    <xdr:cxnSp macro="">
      <xdr:nvCxnSpPr>
        <xdr:cNvPr id="478" name="直線コネクタ 477"/>
        <xdr:cNvCxnSpPr/>
      </xdr:nvCxnSpPr>
      <xdr:spPr>
        <a:xfrm>
          <a:off x="6972300" y="16692649"/>
          <a:ext cx="889000" cy="102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1392</xdr:rowOff>
    </xdr:from>
    <xdr:to>
      <xdr:col>41</xdr:col>
      <xdr:colOff>101600</xdr:colOff>
      <xdr:row>96</xdr:row>
      <xdr:rowOff>102992</xdr:rowOff>
    </xdr:to>
    <xdr:sp macro="" textlink="">
      <xdr:nvSpPr>
        <xdr:cNvPr id="479" name="フローチャート: 判断 478"/>
        <xdr:cNvSpPr/>
      </xdr:nvSpPr>
      <xdr:spPr>
        <a:xfrm>
          <a:off x="7810500" y="16460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119519</xdr:rowOff>
    </xdr:from>
    <xdr:ext cx="534377" cy="259045"/>
    <xdr:sp macro="" textlink="">
      <xdr:nvSpPr>
        <xdr:cNvPr id="480" name="テキスト ボックス 479"/>
        <xdr:cNvSpPr txBox="1"/>
      </xdr:nvSpPr>
      <xdr:spPr>
        <a:xfrm>
          <a:off x="7594111" y="16235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15816</xdr:rowOff>
    </xdr:from>
    <xdr:to>
      <xdr:col>36</xdr:col>
      <xdr:colOff>165100</xdr:colOff>
      <xdr:row>96</xdr:row>
      <xdr:rowOff>117416</xdr:rowOff>
    </xdr:to>
    <xdr:sp macro="" textlink="">
      <xdr:nvSpPr>
        <xdr:cNvPr id="481" name="フローチャート: 判断 480"/>
        <xdr:cNvSpPr/>
      </xdr:nvSpPr>
      <xdr:spPr>
        <a:xfrm>
          <a:off x="6921500" y="16475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133943</xdr:rowOff>
    </xdr:from>
    <xdr:ext cx="534377" cy="259045"/>
    <xdr:sp macro="" textlink="">
      <xdr:nvSpPr>
        <xdr:cNvPr id="482" name="テキスト ボックス 481"/>
        <xdr:cNvSpPr txBox="1"/>
      </xdr:nvSpPr>
      <xdr:spPr>
        <a:xfrm>
          <a:off x="6705111" y="16250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128471</xdr:rowOff>
    </xdr:from>
    <xdr:to>
      <xdr:col>55</xdr:col>
      <xdr:colOff>50800</xdr:colOff>
      <xdr:row>97</xdr:row>
      <xdr:rowOff>58621</xdr:rowOff>
    </xdr:to>
    <xdr:sp macro="" textlink="">
      <xdr:nvSpPr>
        <xdr:cNvPr id="488" name="楕円 487"/>
        <xdr:cNvSpPr/>
      </xdr:nvSpPr>
      <xdr:spPr>
        <a:xfrm>
          <a:off x="10426700" y="16587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106898</xdr:rowOff>
    </xdr:from>
    <xdr:ext cx="534377" cy="259045"/>
    <xdr:sp macro="" textlink="">
      <xdr:nvSpPr>
        <xdr:cNvPr id="489" name="土木費該当値テキスト"/>
        <xdr:cNvSpPr txBox="1"/>
      </xdr:nvSpPr>
      <xdr:spPr>
        <a:xfrm>
          <a:off x="10528300" y="16566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90546</xdr:rowOff>
    </xdr:from>
    <xdr:to>
      <xdr:col>50</xdr:col>
      <xdr:colOff>165100</xdr:colOff>
      <xdr:row>98</xdr:row>
      <xdr:rowOff>20696</xdr:rowOff>
    </xdr:to>
    <xdr:sp macro="" textlink="">
      <xdr:nvSpPr>
        <xdr:cNvPr id="490" name="楕円 489"/>
        <xdr:cNvSpPr/>
      </xdr:nvSpPr>
      <xdr:spPr>
        <a:xfrm>
          <a:off x="9588500" y="16721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11823</xdr:rowOff>
    </xdr:from>
    <xdr:ext cx="534377" cy="259045"/>
    <xdr:sp macro="" textlink="">
      <xdr:nvSpPr>
        <xdr:cNvPr id="491" name="テキスト ボックス 490"/>
        <xdr:cNvSpPr txBox="1"/>
      </xdr:nvSpPr>
      <xdr:spPr>
        <a:xfrm>
          <a:off x="9372111" y="16813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111189</xdr:rowOff>
    </xdr:from>
    <xdr:to>
      <xdr:col>46</xdr:col>
      <xdr:colOff>38100</xdr:colOff>
      <xdr:row>97</xdr:row>
      <xdr:rowOff>41339</xdr:rowOff>
    </xdr:to>
    <xdr:sp macro="" textlink="">
      <xdr:nvSpPr>
        <xdr:cNvPr id="492" name="楕円 491"/>
        <xdr:cNvSpPr/>
      </xdr:nvSpPr>
      <xdr:spPr>
        <a:xfrm>
          <a:off x="8699500" y="16570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32466</xdr:rowOff>
    </xdr:from>
    <xdr:ext cx="534377" cy="259045"/>
    <xdr:sp macro="" textlink="">
      <xdr:nvSpPr>
        <xdr:cNvPr id="493" name="テキスト ボックス 492"/>
        <xdr:cNvSpPr txBox="1"/>
      </xdr:nvSpPr>
      <xdr:spPr>
        <a:xfrm>
          <a:off x="8483111" y="16663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113384</xdr:rowOff>
    </xdr:from>
    <xdr:to>
      <xdr:col>41</xdr:col>
      <xdr:colOff>101600</xdr:colOff>
      <xdr:row>98</xdr:row>
      <xdr:rowOff>43534</xdr:rowOff>
    </xdr:to>
    <xdr:sp macro="" textlink="">
      <xdr:nvSpPr>
        <xdr:cNvPr id="494" name="楕円 493"/>
        <xdr:cNvSpPr/>
      </xdr:nvSpPr>
      <xdr:spPr>
        <a:xfrm>
          <a:off x="7810500" y="16744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34661</xdr:rowOff>
    </xdr:from>
    <xdr:ext cx="534377" cy="259045"/>
    <xdr:sp macro="" textlink="">
      <xdr:nvSpPr>
        <xdr:cNvPr id="495" name="テキスト ボックス 494"/>
        <xdr:cNvSpPr txBox="1"/>
      </xdr:nvSpPr>
      <xdr:spPr>
        <a:xfrm>
          <a:off x="7594111" y="16836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11199</xdr:rowOff>
    </xdr:from>
    <xdr:to>
      <xdr:col>36</xdr:col>
      <xdr:colOff>165100</xdr:colOff>
      <xdr:row>97</xdr:row>
      <xdr:rowOff>112799</xdr:rowOff>
    </xdr:to>
    <xdr:sp macro="" textlink="">
      <xdr:nvSpPr>
        <xdr:cNvPr id="496" name="楕円 495"/>
        <xdr:cNvSpPr/>
      </xdr:nvSpPr>
      <xdr:spPr>
        <a:xfrm>
          <a:off x="6921500" y="16641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103926</xdr:rowOff>
    </xdr:from>
    <xdr:ext cx="534377" cy="259045"/>
    <xdr:sp macro="" textlink="">
      <xdr:nvSpPr>
        <xdr:cNvPr id="497" name="テキスト ボックス 496"/>
        <xdr:cNvSpPr txBox="1"/>
      </xdr:nvSpPr>
      <xdr:spPr>
        <a:xfrm>
          <a:off x="6705111" y="16734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8" name="テキスト ボックス 507"/>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9" name="直線コネクタ 50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0" name="テキスト ボックス 509"/>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1" name="直線コネクタ 51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2" name="テキスト ボックス 511"/>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3" name="直線コネクタ 51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4" name="テキスト ボックス 513"/>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5" name="直線コネクタ 51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6" name="テキスト ボックス 515"/>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7" name="直線コネクタ 51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8" name="テキスト ボックス 517"/>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168732</xdr:rowOff>
    </xdr:from>
    <xdr:to>
      <xdr:col>85</xdr:col>
      <xdr:colOff>126364</xdr:colOff>
      <xdr:row>39</xdr:row>
      <xdr:rowOff>117487</xdr:rowOff>
    </xdr:to>
    <xdr:cxnSp macro="">
      <xdr:nvCxnSpPr>
        <xdr:cNvPr id="522" name="直線コネクタ 521"/>
        <xdr:cNvCxnSpPr/>
      </xdr:nvCxnSpPr>
      <xdr:spPr>
        <a:xfrm flipV="1">
          <a:off x="16317595" y="5312232"/>
          <a:ext cx="1269" cy="1491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121314</xdr:rowOff>
    </xdr:from>
    <xdr:ext cx="469744" cy="259045"/>
    <xdr:sp macro="" textlink="">
      <xdr:nvSpPr>
        <xdr:cNvPr id="523" name="消防費最小値テキスト"/>
        <xdr:cNvSpPr txBox="1"/>
      </xdr:nvSpPr>
      <xdr:spPr>
        <a:xfrm>
          <a:off x="16370300" y="680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117487</xdr:rowOff>
    </xdr:from>
    <xdr:to>
      <xdr:col>86</xdr:col>
      <xdr:colOff>25400</xdr:colOff>
      <xdr:row>39</xdr:row>
      <xdr:rowOff>117487</xdr:rowOff>
    </xdr:to>
    <xdr:cxnSp macro="">
      <xdr:nvCxnSpPr>
        <xdr:cNvPr id="524" name="直線コネクタ 523"/>
        <xdr:cNvCxnSpPr/>
      </xdr:nvCxnSpPr>
      <xdr:spPr>
        <a:xfrm>
          <a:off x="16230600" y="680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115409</xdr:rowOff>
    </xdr:from>
    <xdr:ext cx="534377" cy="259045"/>
    <xdr:sp macro="" textlink="">
      <xdr:nvSpPr>
        <xdr:cNvPr id="525" name="消防費最大値テキスト"/>
        <xdr:cNvSpPr txBox="1"/>
      </xdr:nvSpPr>
      <xdr:spPr>
        <a:xfrm>
          <a:off x="16370300" y="5087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47,238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168732</xdr:rowOff>
    </xdr:from>
    <xdr:to>
      <xdr:col>86</xdr:col>
      <xdr:colOff>25400</xdr:colOff>
      <xdr:row>30</xdr:row>
      <xdr:rowOff>168732</xdr:rowOff>
    </xdr:to>
    <xdr:cxnSp macro="">
      <xdr:nvCxnSpPr>
        <xdr:cNvPr id="526" name="直線コネクタ 525"/>
        <xdr:cNvCxnSpPr/>
      </xdr:nvCxnSpPr>
      <xdr:spPr>
        <a:xfrm>
          <a:off x="16230600" y="5312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59233</xdr:rowOff>
    </xdr:from>
    <xdr:to>
      <xdr:col>85</xdr:col>
      <xdr:colOff>127000</xdr:colOff>
      <xdr:row>38</xdr:row>
      <xdr:rowOff>70358</xdr:rowOff>
    </xdr:to>
    <xdr:cxnSp macro="">
      <xdr:nvCxnSpPr>
        <xdr:cNvPr id="527" name="直線コネクタ 526"/>
        <xdr:cNvCxnSpPr/>
      </xdr:nvCxnSpPr>
      <xdr:spPr>
        <a:xfrm flipV="1">
          <a:off x="15481300" y="6574333"/>
          <a:ext cx="838200" cy="11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132351</xdr:rowOff>
    </xdr:from>
    <xdr:ext cx="534377" cy="259045"/>
    <xdr:sp macro="" textlink="">
      <xdr:nvSpPr>
        <xdr:cNvPr id="528" name="消防費平均値テキスト"/>
        <xdr:cNvSpPr txBox="1"/>
      </xdr:nvSpPr>
      <xdr:spPr>
        <a:xfrm>
          <a:off x="16370300" y="63045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109474</xdr:rowOff>
    </xdr:from>
    <xdr:to>
      <xdr:col>85</xdr:col>
      <xdr:colOff>177800</xdr:colOff>
      <xdr:row>38</xdr:row>
      <xdr:rowOff>39624</xdr:rowOff>
    </xdr:to>
    <xdr:sp macro="" textlink="">
      <xdr:nvSpPr>
        <xdr:cNvPr id="529" name="フローチャート: 判断 528"/>
        <xdr:cNvSpPr/>
      </xdr:nvSpPr>
      <xdr:spPr>
        <a:xfrm>
          <a:off x="16268700" y="645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70358</xdr:rowOff>
    </xdr:from>
    <xdr:to>
      <xdr:col>81</xdr:col>
      <xdr:colOff>50800</xdr:colOff>
      <xdr:row>38</xdr:row>
      <xdr:rowOff>91884</xdr:rowOff>
    </xdr:to>
    <xdr:cxnSp macro="">
      <xdr:nvCxnSpPr>
        <xdr:cNvPr id="530" name="直線コネクタ 529"/>
        <xdr:cNvCxnSpPr/>
      </xdr:nvCxnSpPr>
      <xdr:spPr>
        <a:xfrm flipV="1">
          <a:off x="14592300" y="6585458"/>
          <a:ext cx="889000" cy="21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143878</xdr:rowOff>
    </xdr:from>
    <xdr:to>
      <xdr:col>81</xdr:col>
      <xdr:colOff>101600</xdr:colOff>
      <xdr:row>38</xdr:row>
      <xdr:rowOff>74028</xdr:rowOff>
    </xdr:to>
    <xdr:sp macro="" textlink="">
      <xdr:nvSpPr>
        <xdr:cNvPr id="531" name="フローチャート: 判断 530"/>
        <xdr:cNvSpPr/>
      </xdr:nvSpPr>
      <xdr:spPr>
        <a:xfrm>
          <a:off x="15430500" y="648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90555</xdr:rowOff>
    </xdr:from>
    <xdr:ext cx="534377" cy="259045"/>
    <xdr:sp macro="" textlink="">
      <xdr:nvSpPr>
        <xdr:cNvPr id="532" name="テキスト ボックス 531"/>
        <xdr:cNvSpPr txBox="1"/>
      </xdr:nvSpPr>
      <xdr:spPr>
        <a:xfrm>
          <a:off x="15214111" y="6262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78778</xdr:rowOff>
    </xdr:from>
    <xdr:to>
      <xdr:col>76</xdr:col>
      <xdr:colOff>114300</xdr:colOff>
      <xdr:row>38</xdr:row>
      <xdr:rowOff>91884</xdr:rowOff>
    </xdr:to>
    <xdr:cxnSp macro="">
      <xdr:nvCxnSpPr>
        <xdr:cNvPr id="533" name="直線コネクタ 532"/>
        <xdr:cNvCxnSpPr/>
      </xdr:nvCxnSpPr>
      <xdr:spPr>
        <a:xfrm>
          <a:off x="13703300" y="6593878"/>
          <a:ext cx="889000" cy="13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151041</xdr:rowOff>
    </xdr:from>
    <xdr:to>
      <xdr:col>76</xdr:col>
      <xdr:colOff>165100</xdr:colOff>
      <xdr:row>38</xdr:row>
      <xdr:rowOff>81191</xdr:rowOff>
    </xdr:to>
    <xdr:sp macro="" textlink="">
      <xdr:nvSpPr>
        <xdr:cNvPr id="534" name="フローチャート: 判断 533"/>
        <xdr:cNvSpPr/>
      </xdr:nvSpPr>
      <xdr:spPr>
        <a:xfrm>
          <a:off x="14541500" y="6494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97718</xdr:rowOff>
    </xdr:from>
    <xdr:ext cx="534377" cy="259045"/>
    <xdr:sp macro="" textlink="">
      <xdr:nvSpPr>
        <xdr:cNvPr id="535" name="テキスト ボックス 534"/>
        <xdr:cNvSpPr txBox="1"/>
      </xdr:nvSpPr>
      <xdr:spPr>
        <a:xfrm>
          <a:off x="14325111" y="6269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78778</xdr:rowOff>
    </xdr:from>
    <xdr:to>
      <xdr:col>71</xdr:col>
      <xdr:colOff>177800</xdr:colOff>
      <xdr:row>38</xdr:row>
      <xdr:rowOff>81369</xdr:rowOff>
    </xdr:to>
    <xdr:cxnSp macro="">
      <xdr:nvCxnSpPr>
        <xdr:cNvPr id="536" name="直線コネクタ 535"/>
        <xdr:cNvCxnSpPr/>
      </xdr:nvCxnSpPr>
      <xdr:spPr>
        <a:xfrm flipV="1">
          <a:off x="12814300" y="6593878"/>
          <a:ext cx="889000" cy="2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132982</xdr:rowOff>
    </xdr:from>
    <xdr:to>
      <xdr:col>72</xdr:col>
      <xdr:colOff>38100</xdr:colOff>
      <xdr:row>38</xdr:row>
      <xdr:rowOff>63132</xdr:rowOff>
    </xdr:to>
    <xdr:sp macro="" textlink="">
      <xdr:nvSpPr>
        <xdr:cNvPr id="537" name="フローチャート: 判断 536"/>
        <xdr:cNvSpPr/>
      </xdr:nvSpPr>
      <xdr:spPr>
        <a:xfrm>
          <a:off x="13652500" y="647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79659</xdr:rowOff>
    </xdr:from>
    <xdr:ext cx="534377" cy="259045"/>
    <xdr:sp macro="" textlink="">
      <xdr:nvSpPr>
        <xdr:cNvPr id="538" name="テキスト ボックス 537"/>
        <xdr:cNvSpPr txBox="1"/>
      </xdr:nvSpPr>
      <xdr:spPr>
        <a:xfrm>
          <a:off x="13436111" y="625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149517</xdr:rowOff>
    </xdr:from>
    <xdr:to>
      <xdr:col>67</xdr:col>
      <xdr:colOff>101600</xdr:colOff>
      <xdr:row>38</xdr:row>
      <xdr:rowOff>79667</xdr:rowOff>
    </xdr:to>
    <xdr:sp macro="" textlink="">
      <xdr:nvSpPr>
        <xdr:cNvPr id="539" name="フローチャート: 判断 538"/>
        <xdr:cNvSpPr/>
      </xdr:nvSpPr>
      <xdr:spPr>
        <a:xfrm>
          <a:off x="12763500" y="649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96194</xdr:rowOff>
    </xdr:from>
    <xdr:ext cx="534377" cy="259045"/>
    <xdr:sp macro="" textlink="">
      <xdr:nvSpPr>
        <xdr:cNvPr id="540" name="テキスト ボックス 539"/>
        <xdr:cNvSpPr txBox="1"/>
      </xdr:nvSpPr>
      <xdr:spPr>
        <a:xfrm>
          <a:off x="12547111" y="6268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8433</xdr:rowOff>
    </xdr:from>
    <xdr:to>
      <xdr:col>85</xdr:col>
      <xdr:colOff>177800</xdr:colOff>
      <xdr:row>38</xdr:row>
      <xdr:rowOff>110033</xdr:rowOff>
    </xdr:to>
    <xdr:sp macro="" textlink="">
      <xdr:nvSpPr>
        <xdr:cNvPr id="546" name="楕円 545"/>
        <xdr:cNvSpPr/>
      </xdr:nvSpPr>
      <xdr:spPr>
        <a:xfrm>
          <a:off x="16268700" y="6523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158310</xdr:rowOff>
    </xdr:from>
    <xdr:ext cx="534377" cy="259045"/>
    <xdr:sp macro="" textlink="">
      <xdr:nvSpPr>
        <xdr:cNvPr id="547" name="消防費該当値テキスト"/>
        <xdr:cNvSpPr txBox="1"/>
      </xdr:nvSpPr>
      <xdr:spPr>
        <a:xfrm>
          <a:off x="16370300" y="6501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19558</xdr:rowOff>
    </xdr:from>
    <xdr:to>
      <xdr:col>81</xdr:col>
      <xdr:colOff>101600</xdr:colOff>
      <xdr:row>38</xdr:row>
      <xdr:rowOff>121158</xdr:rowOff>
    </xdr:to>
    <xdr:sp macro="" textlink="">
      <xdr:nvSpPr>
        <xdr:cNvPr id="548" name="楕円 547"/>
        <xdr:cNvSpPr/>
      </xdr:nvSpPr>
      <xdr:spPr>
        <a:xfrm>
          <a:off x="15430500" y="6534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112285</xdr:rowOff>
    </xdr:from>
    <xdr:ext cx="534377" cy="259045"/>
    <xdr:sp macro="" textlink="">
      <xdr:nvSpPr>
        <xdr:cNvPr id="549" name="テキスト ボックス 548"/>
        <xdr:cNvSpPr txBox="1"/>
      </xdr:nvSpPr>
      <xdr:spPr>
        <a:xfrm>
          <a:off x="15214111" y="6627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41084</xdr:rowOff>
    </xdr:from>
    <xdr:to>
      <xdr:col>76</xdr:col>
      <xdr:colOff>165100</xdr:colOff>
      <xdr:row>38</xdr:row>
      <xdr:rowOff>142684</xdr:rowOff>
    </xdr:to>
    <xdr:sp macro="" textlink="">
      <xdr:nvSpPr>
        <xdr:cNvPr id="550" name="楕円 549"/>
        <xdr:cNvSpPr/>
      </xdr:nvSpPr>
      <xdr:spPr>
        <a:xfrm>
          <a:off x="14541500" y="6556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133811</xdr:rowOff>
    </xdr:from>
    <xdr:ext cx="534377" cy="259045"/>
    <xdr:sp macro="" textlink="">
      <xdr:nvSpPr>
        <xdr:cNvPr id="551" name="テキスト ボックス 550"/>
        <xdr:cNvSpPr txBox="1"/>
      </xdr:nvSpPr>
      <xdr:spPr>
        <a:xfrm>
          <a:off x="14325111" y="6648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27978</xdr:rowOff>
    </xdr:from>
    <xdr:to>
      <xdr:col>72</xdr:col>
      <xdr:colOff>38100</xdr:colOff>
      <xdr:row>38</xdr:row>
      <xdr:rowOff>129578</xdr:rowOff>
    </xdr:to>
    <xdr:sp macro="" textlink="">
      <xdr:nvSpPr>
        <xdr:cNvPr id="552" name="楕円 551"/>
        <xdr:cNvSpPr/>
      </xdr:nvSpPr>
      <xdr:spPr>
        <a:xfrm>
          <a:off x="13652500" y="6543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120705</xdr:rowOff>
    </xdr:from>
    <xdr:ext cx="534377" cy="259045"/>
    <xdr:sp macro="" textlink="">
      <xdr:nvSpPr>
        <xdr:cNvPr id="553" name="テキスト ボックス 552"/>
        <xdr:cNvSpPr txBox="1"/>
      </xdr:nvSpPr>
      <xdr:spPr>
        <a:xfrm>
          <a:off x="13436111" y="6635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30569</xdr:rowOff>
    </xdr:from>
    <xdr:to>
      <xdr:col>67</xdr:col>
      <xdr:colOff>101600</xdr:colOff>
      <xdr:row>38</xdr:row>
      <xdr:rowOff>132169</xdr:rowOff>
    </xdr:to>
    <xdr:sp macro="" textlink="">
      <xdr:nvSpPr>
        <xdr:cNvPr id="554" name="楕円 553"/>
        <xdr:cNvSpPr/>
      </xdr:nvSpPr>
      <xdr:spPr>
        <a:xfrm>
          <a:off x="12763500" y="6545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123296</xdr:rowOff>
    </xdr:from>
    <xdr:ext cx="534377" cy="259045"/>
    <xdr:sp macro="" textlink="">
      <xdr:nvSpPr>
        <xdr:cNvPr id="555" name="テキスト ボックス 554"/>
        <xdr:cNvSpPr txBox="1"/>
      </xdr:nvSpPr>
      <xdr:spPr>
        <a:xfrm>
          <a:off x="12547111" y="6638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6" name="テキスト ボックス 565"/>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7" name="直線コネクタ 566"/>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8" name="テキスト ボックス 567"/>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9" name="直線コネクタ 568"/>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0" name="テキスト ボックス 569"/>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1" name="直線コネクタ 570"/>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2" name="テキスト ボックス 571"/>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3" name="直線コネクタ 572"/>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74" name="テキスト ボックス 573"/>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5" name="直線コネクタ 574"/>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6" name="テキスト ボックス 575"/>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7" name="直線コネクタ 576"/>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8" name="テキスト ボックス 577"/>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9" name="直線コネクタ 57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0" name="テキスト ボックス 57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31915</xdr:rowOff>
    </xdr:from>
    <xdr:to>
      <xdr:col>85</xdr:col>
      <xdr:colOff>126364</xdr:colOff>
      <xdr:row>58</xdr:row>
      <xdr:rowOff>127568</xdr:rowOff>
    </xdr:to>
    <xdr:cxnSp macro="">
      <xdr:nvCxnSpPr>
        <xdr:cNvPr id="582" name="直線コネクタ 581"/>
        <xdr:cNvCxnSpPr/>
      </xdr:nvCxnSpPr>
      <xdr:spPr>
        <a:xfrm flipV="1">
          <a:off x="16317595" y="8604415"/>
          <a:ext cx="1269" cy="1467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131395</xdr:rowOff>
    </xdr:from>
    <xdr:ext cx="534377" cy="259045"/>
    <xdr:sp macro="" textlink="">
      <xdr:nvSpPr>
        <xdr:cNvPr id="583" name="教育費最小値テキスト"/>
        <xdr:cNvSpPr txBox="1"/>
      </xdr:nvSpPr>
      <xdr:spPr>
        <a:xfrm>
          <a:off x="16370300" y="10075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127568</xdr:rowOff>
    </xdr:from>
    <xdr:to>
      <xdr:col>86</xdr:col>
      <xdr:colOff>25400</xdr:colOff>
      <xdr:row>58</xdr:row>
      <xdr:rowOff>127568</xdr:rowOff>
    </xdr:to>
    <xdr:cxnSp macro="">
      <xdr:nvCxnSpPr>
        <xdr:cNvPr id="584" name="直線コネクタ 583"/>
        <xdr:cNvCxnSpPr/>
      </xdr:nvCxnSpPr>
      <xdr:spPr>
        <a:xfrm>
          <a:off x="16230600" y="10071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150042</xdr:rowOff>
    </xdr:from>
    <xdr:ext cx="599010" cy="259045"/>
    <xdr:sp macro="" textlink="">
      <xdr:nvSpPr>
        <xdr:cNvPr id="585" name="教育費最大値テキスト"/>
        <xdr:cNvSpPr txBox="1"/>
      </xdr:nvSpPr>
      <xdr:spPr>
        <a:xfrm>
          <a:off x="16370300" y="8379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118,601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31915</xdr:rowOff>
    </xdr:from>
    <xdr:to>
      <xdr:col>86</xdr:col>
      <xdr:colOff>25400</xdr:colOff>
      <xdr:row>50</xdr:row>
      <xdr:rowOff>31915</xdr:rowOff>
    </xdr:to>
    <xdr:cxnSp macro="">
      <xdr:nvCxnSpPr>
        <xdr:cNvPr id="586" name="直線コネクタ 585"/>
        <xdr:cNvCxnSpPr/>
      </xdr:nvCxnSpPr>
      <xdr:spPr>
        <a:xfrm>
          <a:off x="16230600" y="8604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119191</xdr:rowOff>
    </xdr:from>
    <xdr:to>
      <xdr:col>85</xdr:col>
      <xdr:colOff>127000</xdr:colOff>
      <xdr:row>56</xdr:row>
      <xdr:rowOff>111272</xdr:rowOff>
    </xdr:to>
    <xdr:cxnSp macro="">
      <xdr:nvCxnSpPr>
        <xdr:cNvPr id="587" name="直線コネクタ 586"/>
        <xdr:cNvCxnSpPr/>
      </xdr:nvCxnSpPr>
      <xdr:spPr>
        <a:xfrm flipV="1">
          <a:off x="15481300" y="9548941"/>
          <a:ext cx="838200" cy="163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20105</xdr:rowOff>
    </xdr:from>
    <xdr:ext cx="534377" cy="259045"/>
    <xdr:sp macro="" textlink="">
      <xdr:nvSpPr>
        <xdr:cNvPr id="588" name="教育費平均値テキスト"/>
        <xdr:cNvSpPr txBox="1"/>
      </xdr:nvSpPr>
      <xdr:spPr>
        <a:xfrm>
          <a:off x="16370300" y="96213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41678</xdr:rowOff>
    </xdr:from>
    <xdr:to>
      <xdr:col>85</xdr:col>
      <xdr:colOff>177800</xdr:colOff>
      <xdr:row>56</xdr:row>
      <xdr:rowOff>143278</xdr:rowOff>
    </xdr:to>
    <xdr:sp macro="" textlink="">
      <xdr:nvSpPr>
        <xdr:cNvPr id="589" name="フローチャート: 判断 588"/>
        <xdr:cNvSpPr/>
      </xdr:nvSpPr>
      <xdr:spPr>
        <a:xfrm>
          <a:off x="16268700" y="9642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82469</xdr:rowOff>
    </xdr:from>
    <xdr:to>
      <xdr:col>81</xdr:col>
      <xdr:colOff>50800</xdr:colOff>
      <xdr:row>56</xdr:row>
      <xdr:rowOff>111272</xdr:rowOff>
    </xdr:to>
    <xdr:cxnSp macro="">
      <xdr:nvCxnSpPr>
        <xdr:cNvPr id="590" name="直線コネクタ 589"/>
        <xdr:cNvCxnSpPr/>
      </xdr:nvCxnSpPr>
      <xdr:spPr>
        <a:xfrm>
          <a:off x="14592300" y="9683669"/>
          <a:ext cx="889000" cy="28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99579</xdr:rowOff>
    </xdr:from>
    <xdr:to>
      <xdr:col>81</xdr:col>
      <xdr:colOff>101600</xdr:colOff>
      <xdr:row>57</xdr:row>
      <xdr:rowOff>29729</xdr:rowOff>
    </xdr:to>
    <xdr:sp macro="" textlink="">
      <xdr:nvSpPr>
        <xdr:cNvPr id="591" name="フローチャート: 判断 590"/>
        <xdr:cNvSpPr/>
      </xdr:nvSpPr>
      <xdr:spPr>
        <a:xfrm>
          <a:off x="15430500" y="9700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20856</xdr:rowOff>
    </xdr:from>
    <xdr:ext cx="534377" cy="259045"/>
    <xdr:sp macro="" textlink="">
      <xdr:nvSpPr>
        <xdr:cNvPr id="592" name="テキスト ボックス 591"/>
        <xdr:cNvSpPr txBox="1"/>
      </xdr:nvSpPr>
      <xdr:spPr>
        <a:xfrm>
          <a:off x="15214111" y="9793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82469</xdr:rowOff>
    </xdr:from>
    <xdr:to>
      <xdr:col>76</xdr:col>
      <xdr:colOff>114300</xdr:colOff>
      <xdr:row>57</xdr:row>
      <xdr:rowOff>30413</xdr:rowOff>
    </xdr:to>
    <xdr:cxnSp macro="">
      <xdr:nvCxnSpPr>
        <xdr:cNvPr id="593" name="直線コネクタ 592"/>
        <xdr:cNvCxnSpPr/>
      </xdr:nvCxnSpPr>
      <xdr:spPr>
        <a:xfrm flipV="1">
          <a:off x="13703300" y="9683669"/>
          <a:ext cx="889000" cy="119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119304</xdr:rowOff>
    </xdr:from>
    <xdr:to>
      <xdr:col>76</xdr:col>
      <xdr:colOff>165100</xdr:colOff>
      <xdr:row>57</xdr:row>
      <xdr:rowOff>49454</xdr:rowOff>
    </xdr:to>
    <xdr:sp macro="" textlink="">
      <xdr:nvSpPr>
        <xdr:cNvPr id="594" name="フローチャート: 判断 593"/>
        <xdr:cNvSpPr/>
      </xdr:nvSpPr>
      <xdr:spPr>
        <a:xfrm>
          <a:off x="14541500" y="972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40581</xdr:rowOff>
    </xdr:from>
    <xdr:ext cx="534377" cy="259045"/>
    <xdr:sp macro="" textlink="">
      <xdr:nvSpPr>
        <xdr:cNvPr id="595" name="テキスト ボックス 594"/>
        <xdr:cNvSpPr txBox="1"/>
      </xdr:nvSpPr>
      <xdr:spPr>
        <a:xfrm>
          <a:off x="14325111" y="9813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30413</xdr:rowOff>
    </xdr:from>
    <xdr:to>
      <xdr:col>71</xdr:col>
      <xdr:colOff>177800</xdr:colOff>
      <xdr:row>58</xdr:row>
      <xdr:rowOff>3471</xdr:rowOff>
    </xdr:to>
    <xdr:cxnSp macro="">
      <xdr:nvCxnSpPr>
        <xdr:cNvPr id="596" name="直線コネクタ 595"/>
        <xdr:cNvCxnSpPr/>
      </xdr:nvCxnSpPr>
      <xdr:spPr>
        <a:xfrm flipV="1">
          <a:off x="12814300" y="9803063"/>
          <a:ext cx="889000" cy="144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27815</xdr:rowOff>
    </xdr:from>
    <xdr:to>
      <xdr:col>72</xdr:col>
      <xdr:colOff>38100</xdr:colOff>
      <xdr:row>56</xdr:row>
      <xdr:rowOff>129415</xdr:rowOff>
    </xdr:to>
    <xdr:sp macro="" textlink="">
      <xdr:nvSpPr>
        <xdr:cNvPr id="597" name="フローチャート: 判断 596"/>
        <xdr:cNvSpPr/>
      </xdr:nvSpPr>
      <xdr:spPr>
        <a:xfrm>
          <a:off x="13652500" y="962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145942</xdr:rowOff>
    </xdr:from>
    <xdr:ext cx="534377" cy="259045"/>
    <xdr:sp macro="" textlink="">
      <xdr:nvSpPr>
        <xdr:cNvPr id="598" name="テキスト ボックス 597"/>
        <xdr:cNvSpPr txBox="1"/>
      </xdr:nvSpPr>
      <xdr:spPr>
        <a:xfrm>
          <a:off x="13436111" y="9404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128529</xdr:rowOff>
    </xdr:from>
    <xdr:to>
      <xdr:col>67</xdr:col>
      <xdr:colOff>101600</xdr:colOff>
      <xdr:row>57</xdr:row>
      <xdr:rowOff>58679</xdr:rowOff>
    </xdr:to>
    <xdr:sp macro="" textlink="">
      <xdr:nvSpPr>
        <xdr:cNvPr id="599" name="フローチャート: 判断 598"/>
        <xdr:cNvSpPr/>
      </xdr:nvSpPr>
      <xdr:spPr>
        <a:xfrm>
          <a:off x="12763500" y="972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75206</xdr:rowOff>
    </xdr:from>
    <xdr:ext cx="534377" cy="259045"/>
    <xdr:sp macro="" textlink="">
      <xdr:nvSpPr>
        <xdr:cNvPr id="600" name="テキスト ボックス 599"/>
        <xdr:cNvSpPr txBox="1"/>
      </xdr:nvSpPr>
      <xdr:spPr>
        <a:xfrm>
          <a:off x="12547111" y="9504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1" name="テキスト ボックス 60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2" name="テキスト ボックス 60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3" name="テキスト ボックス 60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4" name="テキスト ボックス 60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5" name="テキスト ボックス 60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68391</xdr:rowOff>
    </xdr:from>
    <xdr:to>
      <xdr:col>85</xdr:col>
      <xdr:colOff>177800</xdr:colOff>
      <xdr:row>55</xdr:row>
      <xdr:rowOff>169991</xdr:rowOff>
    </xdr:to>
    <xdr:sp macro="" textlink="">
      <xdr:nvSpPr>
        <xdr:cNvPr id="606" name="楕円 605"/>
        <xdr:cNvSpPr/>
      </xdr:nvSpPr>
      <xdr:spPr>
        <a:xfrm>
          <a:off x="16268700" y="9498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91268</xdr:rowOff>
    </xdr:from>
    <xdr:ext cx="534377" cy="259045"/>
    <xdr:sp macro="" textlink="">
      <xdr:nvSpPr>
        <xdr:cNvPr id="607" name="教育費該当値テキスト"/>
        <xdr:cNvSpPr txBox="1"/>
      </xdr:nvSpPr>
      <xdr:spPr>
        <a:xfrm>
          <a:off x="16370300" y="9349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60472</xdr:rowOff>
    </xdr:from>
    <xdr:to>
      <xdr:col>81</xdr:col>
      <xdr:colOff>101600</xdr:colOff>
      <xdr:row>56</xdr:row>
      <xdr:rowOff>162072</xdr:rowOff>
    </xdr:to>
    <xdr:sp macro="" textlink="">
      <xdr:nvSpPr>
        <xdr:cNvPr id="608" name="楕円 607"/>
        <xdr:cNvSpPr/>
      </xdr:nvSpPr>
      <xdr:spPr>
        <a:xfrm>
          <a:off x="15430500" y="966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7149</xdr:rowOff>
    </xdr:from>
    <xdr:ext cx="534377" cy="259045"/>
    <xdr:sp macro="" textlink="">
      <xdr:nvSpPr>
        <xdr:cNvPr id="609" name="テキスト ボックス 608"/>
        <xdr:cNvSpPr txBox="1"/>
      </xdr:nvSpPr>
      <xdr:spPr>
        <a:xfrm>
          <a:off x="15214111" y="9436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31669</xdr:rowOff>
    </xdr:from>
    <xdr:to>
      <xdr:col>76</xdr:col>
      <xdr:colOff>165100</xdr:colOff>
      <xdr:row>56</xdr:row>
      <xdr:rowOff>133269</xdr:rowOff>
    </xdr:to>
    <xdr:sp macro="" textlink="">
      <xdr:nvSpPr>
        <xdr:cNvPr id="610" name="楕円 609"/>
        <xdr:cNvSpPr/>
      </xdr:nvSpPr>
      <xdr:spPr>
        <a:xfrm>
          <a:off x="14541500" y="9632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149796</xdr:rowOff>
    </xdr:from>
    <xdr:ext cx="534377" cy="259045"/>
    <xdr:sp macro="" textlink="">
      <xdr:nvSpPr>
        <xdr:cNvPr id="611" name="テキスト ボックス 610"/>
        <xdr:cNvSpPr txBox="1"/>
      </xdr:nvSpPr>
      <xdr:spPr>
        <a:xfrm>
          <a:off x="14325111" y="9408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151063</xdr:rowOff>
    </xdr:from>
    <xdr:to>
      <xdr:col>72</xdr:col>
      <xdr:colOff>38100</xdr:colOff>
      <xdr:row>57</xdr:row>
      <xdr:rowOff>81213</xdr:rowOff>
    </xdr:to>
    <xdr:sp macro="" textlink="">
      <xdr:nvSpPr>
        <xdr:cNvPr id="612" name="楕円 611"/>
        <xdr:cNvSpPr/>
      </xdr:nvSpPr>
      <xdr:spPr>
        <a:xfrm>
          <a:off x="13652500" y="9752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72340</xdr:rowOff>
    </xdr:from>
    <xdr:ext cx="534377" cy="259045"/>
    <xdr:sp macro="" textlink="">
      <xdr:nvSpPr>
        <xdr:cNvPr id="613" name="テキスト ボックス 612"/>
        <xdr:cNvSpPr txBox="1"/>
      </xdr:nvSpPr>
      <xdr:spPr>
        <a:xfrm>
          <a:off x="13436111" y="9844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124121</xdr:rowOff>
    </xdr:from>
    <xdr:to>
      <xdr:col>67</xdr:col>
      <xdr:colOff>101600</xdr:colOff>
      <xdr:row>58</xdr:row>
      <xdr:rowOff>54271</xdr:rowOff>
    </xdr:to>
    <xdr:sp macro="" textlink="">
      <xdr:nvSpPr>
        <xdr:cNvPr id="614" name="楕円 613"/>
        <xdr:cNvSpPr/>
      </xdr:nvSpPr>
      <xdr:spPr>
        <a:xfrm>
          <a:off x="12763500" y="9896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45398</xdr:rowOff>
    </xdr:from>
    <xdr:ext cx="534377" cy="259045"/>
    <xdr:sp macro="" textlink="">
      <xdr:nvSpPr>
        <xdr:cNvPr id="615" name="テキスト ボックス 614"/>
        <xdr:cNvSpPr txBox="1"/>
      </xdr:nvSpPr>
      <xdr:spPr>
        <a:xfrm>
          <a:off x="12547111" y="998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6" name="正方形/長方形 61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7" name="正方形/長方形 61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8" name="正方形/長方形 61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9" name="正方形/長方形 61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0" name="正方形/長方形 61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1" name="正方形/長方形 62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2" name="正方形/長方形 62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3" name="正方形/長方形 62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4" name="テキスト ボックス 62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5" name="直線コネクタ 62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6" name="直線コネクタ 625"/>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7" name="テキスト ボックス 626"/>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8" name="直線コネクタ 627"/>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9" name="テキスト ボックス 628"/>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30" name="直線コネクタ 629"/>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31" name="テキスト ボックス 630"/>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32" name="直線コネクタ 631"/>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33" name="テキスト ボックス 632"/>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5" name="テキスト ボックス 634"/>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85430</xdr:rowOff>
    </xdr:from>
    <xdr:to>
      <xdr:col>85</xdr:col>
      <xdr:colOff>126364</xdr:colOff>
      <xdr:row>78</xdr:row>
      <xdr:rowOff>139700</xdr:rowOff>
    </xdr:to>
    <xdr:cxnSp macro="">
      <xdr:nvCxnSpPr>
        <xdr:cNvPr id="637" name="直線コネクタ 636"/>
        <xdr:cNvCxnSpPr/>
      </xdr:nvCxnSpPr>
      <xdr:spPr>
        <a:xfrm flipV="1">
          <a:off x="16317595" y="12429830"/>
          <a:ext cx="1269" cy="1082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150527</xdr:rowOff>
    </xdr:from>
    <xdr:ext cx="249299" cy="259045"/>
    <xdr:sp macro="" textlink="">
      <xdr:nvSpPr>
        <xdr:cNvPr id="638" name="災害復旧費最小値テキスト"/>
        <xdr:cNvSpPr txBox="1"/>
      </xdr:nvSpPr>
      <xdr:spPr>
        <a:xfrm>
          <a:off x="16370300" y="13523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9" name="直線コネクタ 638"/>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32107</xdr:rowOff>
    </xdr:from>
    <xdr:ext cx="534377" cy="259045"/>
    <xdr:sp macro="" textlink="">
      <xdr:nvSpPr>
        <xdr:cNvPr id="640" name="災害復旧費最大値テキスト"/>
        <xdr:cNvSpPr txBox="1"/>
      </xdr:nvSpPr>
      <xdr:spPr>
        <a:xfrm>
          <a:off x="16370300" y="12205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85430</xdr:rowOff>
    </xdr:from>
    <xdr:to>
      <xdr:col>86</xdr:col>
      <xdr:colOff>25400</xdr:colOff>
      <xdr:row>72</xdr:row>
      <xdr:rowOff>85430</xdr:rowOff>
    </xdr:to>
    <xdr:cxnSp macro="">
      <xdr:nvCxnSpPr>
        <xdr:cNvPr id="641" name="直線コネクタ 640"/>
        <xdr:cNvCxnSpPr/>
      </xdr:nvCxnSpPr>
      <xdr:spPr>
        <a:xfrm>
          <a:off x="16230600" y="12429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139609</xdr:rowOff>
    </xdr:from>
    <xdr:to>
      <xdr:col>85</xdr:col>
      <xdr:colOff>127000</xdr:colOff>
      <xdr:row>78</xdr:row>
      <xdr:rowOff>139700</xdr:rowOff>
    </xdr:to>
    <xdr:cxnSp macro="">
      <xdr:nvCxnSpPr>
        <xdr:cNvPr id="642" name="直線コネクタ 641"/>
        <xdr:cNvCxnSpPr/>
      </xdr:nvCxnSpPr>
      <xdr:spPr>
        <a:xfrm>
          <a:off x="15481300" y="13512709"/>
          <a:ext cx="8382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67977</xdr:rowOff>
    </xdr:from>
    <xdr:ext cx="378565" cy="259045"/>
    <xdr:sp macro="" textlink="">
      <xdr:nvSpPr>
        <xdr:cNvPr id="643" name="災害復旧費平均値テキスト"/>
        <xdr:cNvSpPr txBox="1"/>
      </xdr:nvSpPr>
      <xdr:spPr>
        <a:xfrm>
          <a:off x="16370300" y="132696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45100</xdr:rowOff>
    </xdr:from>
    <xdr:to>
      <xdr:col>85</xdr:col>
      <xdr:colOff>177800</xdr:colOff>
      <xdr:row>78</xdr:row>
      <xdr:rowOff>146700</xdr:rowOff>
    </xdr:to>
    <xdr:sp macro="" textlink="">
      <xdr:nvSpPr>
        <xdr:cNvPr id="644" name="フローチャート: 判断 643"/>
        <xdr:cNvSpPr/>
      </xdr:nvSpPr>
      <xdr:spPr>
        <a:xfrm>
          <a:off x="16268700" y="1341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139609</xdr:rowOff>
    </xdr:from>
    <xdr:to>
      <xdr:col>81</xdr:col>
      <xdr:colOff>50800</xdr:colOff>
      <xdr:row>78</xdr:row>
      <xdr:rowOff>139700</xdr:rowOff>
    </xdr:to>
    <xdr:cxnSp macro="">
      <xdr:nvCxnSpPr>
        <xdr:cNvPr id="645" name="直線コネクタ 644"/>
        <xdr:cNvCxnSpPr/>
      </xdr:nvCxnSpPr>
      <xdr:spPr>
        <a:xfrm flipV="1">
          <a:off x="14592300" y="13512709"/>
          <a:ext cx="8890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41625</xdr:rowOff>
    </xdr:from>
    <xdr:to>
      <xdr:col>81</xdr:col>
      <xdr:colOff>101600</xdr:colOff>
      <xdr:row>78</xdr:row>
      <xdr:rowOff>143225</xdr:rowOff>
    </xdr:to>
    <xdr:sp macro="" textlink="">
      <xdr:nvSpPr>
        <xdr:cNvPr id="646" name="フローチャート: 判断 645"/>
        <xdr:cNvSpPr/>
      </xdr:nvSpPr>
      <xdr:spPr>
        <a:xfrm>
          <a:off x="15430500" y="1341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159752</xdr:rowOff>
    </xdr:from>
    <xdr:ext cx="469744" cy="259045"/>
    <xdr:sp macro="" textlink="">
      <xdr:nvSpPr>
        <xdr:cNvPr id="647" name="テキスト ボックス 646"/>
        <xdr:cNvSpPr txBox="1"/>
      </xdr:nvSpPr>
      <xdr:spPr>
        <a:xfrm>
          <a:off x="15246428" y="13189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90002</xdr:rowOff>
    </xdr:from>
    <xdr:to>
      <xdr:col>76</xdr:col>
      <xdr:colOff>114300</xdr:colOff>
      <xdr:row>78</xdr:row>
      <xdr:rowOff>139700</xdr:rowOff>
    </xdr:to>
    <xdr:cxnSp macro="">
      <xdr:nvCxnSpPr>
        <xdr:cNvPr id="648" name="直線コネクタ 647"/>
        <xdr:cNvCxnSpPr/>
      </xdr:nvCxnSpPr>
      <xdr:spPr>
        <a:xfrm>
          <a:off x="13703300" y="13463102"/>
          <a:ext cx="889000" cy="49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39660</xdr:rowOff>
    </xdr:from>
    <xdr:to>
      <xdr:col>76</xdr:col>
      <xdr:colOff>165100</xdr:colOff>
      <xdr:row>78</xdr:row>
      <xdr:rowOff>141260</xdr:rowOff>
    </xdr:to>
    <xdr:sp macro="" textlink="">
      <xdr:nvSpPr>
        <xdr:cNvPr id="649" name="フローチャート: 判断 648"/>
        <xdr:cNvSpPr/>
      </xdr:nvSpPr>
      <xdr:spPr>
        <a:xfrm>
          <a:off x="14541500" y="1341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157787</xdr:rowOff>
    </xdr:from>
    <xdr:ext cx="469744" cy="259045"/>
    <xdr:sp macro="" textlink="">
      <xdr:nvSpPr>
        <xdr:cNvPr id="650" name="テキスト ボックス 649"/>
        <xdr:cNvSpPr txBox="1"/>
      </xdr:nvSpPr>
      <xdr:spPr>
        <a:xfrm>
          <a:off x="14357428" y="1318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90002</xdr:rowOff>
    </xdr:from>
    <xdr:to>
      <xdr:col>71</xdr:col>
      <xdr:colOff>177800</xdr:colOff>
      <xdr:row>78</xdr:row>
      <xdr:rowOff>135173</xdr:rowOff>
    </xdr:to>
    <xdr:cxnSp macro="">
      <xdr:nvCxnSpPr>
        <xdr:cNvPr id="651" name="直線コネクタ 650"/>
        <xdr:cNvCxnSpPr/>
      </xdr:nvCxnSpPr>
      <xdr:spPr>
        <a:xfrm flipV="1">
          <a:off x="12814300" y="13463102"/>
          <a:ext cx="889000" cy="4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43363</xdr:rowOff>
    </xdr:from>
    <xdr:to>
      <xdr:col>72</xdr:col>
      <xdr:colOff>38100</xdr:colOff>
      <xdr:row>78</xdr:row>
      <xdr:rowOff>144963</xdr:rowOff>
    </xdr:to>
    <xdr:sp macro="" textlink="">
      <xdr:nvSpPr>
        <xdr:cNvPr id="652" name="フローチャート: 判断 651"/>
        <xdr:cNvSpPr/>
      </xdr:nvSpPr>
      <xdr:spPr>
        <a:xfrm>
          <a:off x="13652500" y="1341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136090</xdr:rowOff>
    </xdr:from>
    <xdr:ext cx="378565" cy="259045"/>
    <xdr:sp macro="" textlink="">
      <xdr:nvSpPr>
        <xdr:cNvPr id="653" name="テキスト ボックス 652"/>
        <xdr:cNvSpPr txBox="1"/>
      </xdr:nvSpPr>
      <xdr:spPr>
        <a:xfrm>
          <a:off x="13514017" y="135091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29784</xdr:rowOff>
    </xdr:from>
    <xdr:to>
      <xdr:col>67</xdr:col>
      <xdr:colOff>101600</xdr:colOff>
      <xdr:row>78</xdr:row>
      <xdr:rowOff>131384</xdr:rowOff>
    </xdr:to>
    <xdr:sp macro="" textlink="">
      <xdr:nvSpPr>
        <xdr:cNvPr id="654" name="フローチャート: 判断 653"/>
        <xdr:cNvSpPr/>
      </xdr:nvSpPr>
      <xdr:spPr>
        <a:xfrm>
          <a:off x="12763500" y="13402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147911</xdr:rowOff>
    </xdr:from>
    <xdr:ext cx="469744" cy="259045"/>
    <xdr:sp macro="" textlink="">
      <xdr:nvSpPr>
        <xdr:cNvPr id="655" name="テキスト ボックス 654"/>
        <xdr:cNvSpPr txBox="1"/>
      </xdr:nvSpPr>
      <xdr:spPr>
        <a:xfrm>
          <a:off x="12579428" y="13178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61" name="楕円 660"/>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23527</xdr:rowOff>
    </xdr:from>
    <xdr:ext cx="249299" cy="259045"/>
    <xdr:sp macro="" textlink="">
      <xdr:nvSpPr>
        <xdr:cNvPr id="662" name="災害復旧費該当値テキスト"/>
        <xdr:cNvSpPr txBox="1"/>
      </xdr:nvSpPr>
      <xdr:spPr>
        <a:xfrm>
          <a:off x="16370300" y="1339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88809</xdr:rowOff>
    </xdr:from>
    <xdr:to>
      <xdr:col>81</xdr:col>
      <xdr:colOff>101600</xdr:colOff>
      <xdr:row>79</xdr:row>
      <xdr:rowOff>18959</xdr:rowOff>
    </xdr:to>
    <xdr:sp macro="" textlink="">
      <xdr:nvSpPr>
        <xdr:cNvPr id="663" name="楕円 662"/>
        <xdr:cNvSpPr/>
      </xdr:nvSpPr>
      <xdr:spPr>
        <a:xfrm>
          <a:off x="15430500" y="13461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10086</xdr:rowOff>
    </xdr:from>
    <xdr:ext cx="249299" cy="259045"/>
    <xdr:sp macro="" textlink="">
      <xdr:nvSpPr>
        <xdr:cNvPr id="664" name="テキスト ボックス 663"/>
        <xdr:cNvSpPr txBox="1"/>
      </xdr:nvSpPr>
      <xdr:spPr>
        <a:xfrm>
          <a:off x="15356650" y="135546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65" name="楕円 664"/>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66" name="テキスト ボックス 665"/>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39202</xdr:rowOff>
    </xdr:from>
    <xdr:to>
      <xdr:col>72</xdr:col>
      <xdr:colOff>38100</xdr:colOff>
      <xdr:row>78</xdr:row>
      <xdr:rowOff>140802</xdr:rowOff>
    </xdr:to>
    <xdr:sp macro="" textlink="">
      <xdr:nvSpPr>
        <xdr:cNvPr id="667" name="楕円 666"/>
        <xdr:cNvSpPr/>
      </xdr:nvSpPr>
      <xdr:spPr>
        <a:xfrm>
          <a:off x="13652500" y="13412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157329</xdr:rowOff>
    </xdr:from>
    <xdr:ext cx="469744" cy="259045"/>
    <xdr:sp macro="" textlink="">
      <xdr:nvSpPr>
        <xdr:cNvPr id="668" name="テキスト ボックス 667"/>
        <xdr:cNvSpPr txBox="1"/>
      </xdr:nvSpPr>
      <xdr:spPr>
        <a:xfrm>
          <a:off x="13468428" y="13187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84373</xdr:rowOff>
    </xdr:from>
    <xdr:to>
      <xdr:col>67</xdr:col>
      <xdr:colOff>101600</xdr:colOff>
      <xdr:row>79</xdr:row>
      <xdr:rowOff>14523</xdr:rowOff>
    </xdr:to>
    <xdr:sp macro="" textlink="">
      <xdr:nvSpPr>
        <xdr:cNvPr id="669" name="楕円 668"/>
        <xdr:cNvSpPr/>
      </xdr:nvSpPr>
      <xdr:spPr>
        <a:xfrm>
          <a:off x="12763500" y="13457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5650</xdr:rowOff>
    </xdr:from>
    <xdr:ext cx="313932" cy="259045"/>
    <xdr:sp macro="" textlink="">
      <xdr:nvSpPr>
        <xdr:cNvPr id="670" name="テキスト ボックス 669"/>
        <xdr:cNvSpPr txBox="1"/>
      </xdr:nvSpPr>
      <xdr:spPr>
        <a:xfrm>
          <a:off x="12657333" y="1355020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1" name="直線コネクタ 68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2" name="テキスト ボックス 68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3" name="直線コネクタ 68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4" name="テキスト ボックス 683"/>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5" name="直線コネクタ 68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6" name="テキスト ボックス 685"/>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7" name="直線コネクタ 68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8" name="テキスト ボックス 687"/>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9" name="直線コネクタ 68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0" name="テキスト ボックス 68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73025</xdr:rowOff>
    </xdr:from>
    <xdr:to>
      <xdr:col>85</xdr:col>
      <xdr:colOff>126364</xdr:colOff>
      <xdr:row>98</xdr:row>
      <xdr:rowOff>83198</xdr:rowOff>
    </xdr:to>
    <xdr:cxnSp macro="">
      <xdr:nvCxnSpPr>
        <xdr:cNvPr id="694" name="直線コネクタ 693"/>
        <xdr:cNvCxnSpPr/>
      </xdr:nvCxnSpPr>
      <xdr:spPr>
        <a:xfrm flipV="1">
          <a:off x="16317595" y="15503525"/>
          <a:ext cx="1269" cy="138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87025</xdr:rowOff>
    </xdr:from>
    <xdr:ext cx="534377" cy="259045"/>
    <xdr:sp macro="" textlink="">
      <xdr:nvSpPr>
        <xdr:cNvPr id="695" name="公債費最小値テキスト"/>
        <xdr:cNvSpPr txBox="1"/>
      </xdr:nvSpPr>
      <xdr:spPr>
        <a:xfrm>
          <a:off x="16370300" y="1688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83198</xdr:rowOff>
    </xdr:from>
    <xdr:to>
      <xdr:col>86</xdr:col>
      <xdr:colOff>25400</xdr:colOff>
      <xdr:row>98</xdr:row>
      <xdr:rowOff>83198</xdr:rowOff>
    </xdr:to>
    <xdr:cxnSp macro="">
      <xdr:nvCxnSpPr>
        <xdr:cNvPr id="696" name="直線コネクタ 695"/>
        <xdr:cNvCxnSpPr/>
      </xdr:nvCxnSpPr>
      <xdr:spPr>
        <a:xfrm>
          <a:off x="16230600" y="16885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19702</xdr:rowOff>
    </xdr:from>
    <xdr:ext cx="599010" cy="259045"/>
    <xdr:sp macro="" textlink="">
      <xdr:nvSpPr>
        <xdr:cNvPr id="697" name="公債費最大値テキスト"/>
        <xdr:cNvSpPr txBox="1"/>
      </xdr:nvSpPr>
      <xdr:spPr>
        <a:xfrm>
          <a:off x="16370300" y="15278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119,250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73025</xdr:rowOff>
    </xdr:from>
    <xdr:to>
      <xdr:col>86</xdr:col>
      <xdr:colOff>25400</xdr:colOff>
      <xdr:row>90</xdr:row>
      <xdr:rowOff>73025</xdr:rowOff>
    </xdr:to>
    <xdr:cxnSp macro="">
      <xdr:nvCxnSpPr>
        <xdr:cNvPr id="698" name="直線コネクタ 697"/>
        <xdr:cNvCxnSpPr/>
      </xdr:nvCxnSpPr>
      <xdr:spPr>
        <a:xfrm>
          <a:off x="16230600" y="15503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117196</xdr:rowOff>
    </xdr:from>
    <xdr:to>
      <xdr:col>85</xdr:col>
      <xdr:colOff>127000</xdr:colOff>
      <xdr:row>96</xdr:row>
      <xdr:rowOff>128079</xdr:rowOff>
    </xdr:to>
    <xdr:cxnSp macro="">
      <xdr:nvCxnSpPr>
        <xdr:cNvPr id="699" name="直線コネクタ 698"/>
        <xdr:cNvCxnSpPr/>
      </xdr:nvCxnSpPr>
      <xdr:spPr>
        <a:xfrm>
          <a:off x="15481300" y="16576396"/>
          <a:ext cx="838200" cy="10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78858</xdr:rowOff>
    </xdr:from>
    <xdr:ext cx="534377" cy="259045"/>
    <xdr:sp macro="" textlink="">
      <xdr:nvSpPr>
        <xdr:cNvPr id="700" name="公債費平均値テキスト"/>
        <xdr:cNvSpPr txBox="1"/>
      </xdr:nvSpPr>
      <xdr:spPr>
        <a:xfrm>
          <a:off x="16370300" y="163666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55981</xdr:rowOff>
    </xdr:from>
    <xdr:to>
      <xdr:col>85</xdr:col>
      <xdr:colOff>177800</xdr:colOff>
      <xdr:row>96</xdr:row>
      <xdr:rowOff>157581</xdr:rowOff>
    </xdr:to>
    <xdr:sp macro="" textlink="">
      <xdr:nvSpPr>
        <xdr:cNvPr id="701" name="フローチャート: 判断 700"/>
        <xdr:cNvSpPr/>
      </xdr:nvSpPr>
      <xdr:spPr>
        <a:xfrm>
          <a:off x="16268700" y="165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101067</xdr:rowOff>
    </xdr:from>
    <xdr:to>
      <xdr:col>81</xdr:col>
      <xdr:colOff>50800</xdr:colOff>
      <xdr:row>96</xdr:row>
      <xdr:rowOff>117196</xdr:rowOff>
    </xdr:to>
    <xdr:cxnSp macro="">
      <xdr:nvCxnSpPr>
        <xdr:cNvPr id="702" name="直線コネクタ 701"/>
        <xdr:cNvCxnSpPr/>
      </xdr:nvCxnSpPr>
      <xdr:spPr>
        <a:xfrm>
          <a:off x="14592300" y="16560267"/>
          <a:ext cx="889000" cy="16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48640</xdr:rowOff>
    </xdr:from>
    <xdr:to>
      <xdr:col>81</xdr:col>
      <xdr:colOff>101600</xdr:colOff>
      <xdr:row>96</xdr:row>
      <xdr:rowOff>150240</xdr:rowOff>
    </xdr:to>
    <xdr:sp macro="" textlink="">
      <xdr:nvSpPr>
        <xdr:cNvPr id="703" name="フローチャート: 判断 702"/>
        <xdr:cNvSpPr/>
      </xdr:nvSpPr>
      <xdr:spPr>
        <a:xfrm>
          <a:off x="154305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166767</xdr:rowOff>
    </xdr:from>
    <xdr:ext cx="534377" cy="259045"/>
    <xdr:sp macro="" textlink="">
      <xdr:nvSpPr>
        <xdr:cNvPr id="704" name="テキスト ボックス 703"/>
        <xdr:cNvSpPr txBox="1"/>
      </xdr:nvSpPr>
      <xdr:spPr>
        <a:xfrm>
          <a:off x="15214111" y="1628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69811</xdr:rowOff>
    </xdr:from>
    <xdr:to>
      <xdr:col>76</xdr:col>
      <xdr:colOff>114300</xdr:colOff>
      <xdr:row>96</xdr:row>
      <xdr:rowOff>101067</xdr:rowOff>
    </xdr:to>
    <xdr:cxnSp macro="">
      <xdr:nvCxnSpPr>
        <xdr:cNvPr id="705" name="直線コネクタ 704"/>
        <xdr:cNvCxnSpPr/>
      </xdr:nvCxnSpPr>
      <xdr:spPr>
        <a:xfrm>
          <a:off x="13703300" y="16529011"/>
          <a:ext cx="889000" cy="31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52921</xdr:rowOff>
    </xdr:from>
    <xdr:to>
      <xdr:col>76</xdr:col>
      <xdr:colOff>165100</xdr:colOff>
      <xdr:row>96</xdr:row>
      <xdr:rowOff>154521</xdr:rowOff>
    </xdr:to>
    <xdr:sp macro="" textlink="">
      <xdr:nvSpPr>
        <xdr:cNvPr id="706" name="フローチャート: 判断 705"/>
        <xdr:cNvSpPr/>
      </xdr:nvSpPr>
      <xdr:spPr>
        <a:xfrm>
          <a:off x="14541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145648</xdr:rowOff>
    </xdr:from>
    <xdr:ext cx="534377" cy="259045"/>
    <xdr:sp macro="" textlink="">
      <xdr:nvSpPr>
        <xdr:cNvPr id="707" name="テキスト ボックス 706"/>
        <xdr:cNvSpPr txBox="1"/>
      </xdr:nvSpPr>
      <xdr:spPr>
        <a:xfrm>
          <a:off x="14325111" y="16604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63385</xdr:rowOff>
    </xdr:from>
    <xdr:to>
      <xdr:col>71</xdr:col>
      <xdr:colOff>177800</xdr:colOff>
      <xdr:row>96</xdr:row>
      <xdr:rowOff>69811</xdr:rowOff>
    </xdr:to>
    <xdr:cxnSp macro="">
      <xdr:nvCxnSpPr>
        <xdr:cNvPr id="708" name="直線コネクタ 707"/>
        <xdr:cNvCxnSpPr/>
      </xdr:nvCxnSpPr>
      <xdr:spPr>
        <a:xfrm>
          <a:off x="12814300" y="16522585"/>
          <a:ext cx="889000" cy="6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49518</xdr:rowOff>
    </xdr:from>
    <xdr:to>
      <xdr:col>72</xdr:col>
      <xdr:colOff>38100</xdr:colOff>
      <xdr:row>96</xdr:row>
      <xdr:rowOff>151118</xdr:rowOff>
    </xdr:to>
    <xdr:sp macro="" textlink="">
      <xdr:nvSpPr>
        <xdr:cNvPr id="709" name="フローチャート: 判断 708"/>
        <xdr:cNvSpPr/>
      </xdr:nvSpPr>
      <xdr:spPr>
        <a:xfrm>
          <a:off x="13652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142245</xdr:rowOff>
    </xdr:from>
    <xdr:ext cx="534377" cy="259045"/>
    <xdr:sp macro="" textlink="">
      <xdr:nvSpPr>
        <xdr:cNvPr id="710" name="テキスト ボックス 709"/>
        <xdr:cNvSpPr txBox="1"/>
      </xdr:nvSpPr>
      <xdr:spPr>
        <a:xfrm>
          <a:off x="13436111" y="1660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58840</xdr:rowOff>
    </xdr:from>
    <xdr:to>
      <xdr:col>67</xdr:col>
      <xdr:colOff>101600</xdr:colOff>
      <xdr:row>96</xdr:row>
      <xdr:rowOff>160440</xdr:rowOff>
    </xdr:to>
    <xdr:sp macro="" textlink="">
      <xdr:nvSpPr>
        <xdr:cNvPr id="711" name="フローチャート: 判断 710"/>
        <xdr:cNvSpPr/>
      </xdr:nvSpPr>
      <xdr:spPr>
        <a:xfrm>
          <a:off x="12763500" y="1651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151567</xdr:rowOff>
    </xdr:from>
    <xdr:ext cx="534377" cy="259045"/>
    <xdr:sp macro="" textlink="">
      <xdr:nvSpPr>
        <xdr:cNvPr id="712" name="テキスト ボックス 711"/>
        <xdr:cNvSpPr txBox="1"/>
      </xdr:nvSpPr>
      <xdr:spPr>
        <a:xfrm>
          <a:off x="12547111" y="16610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77279</xdr:rowOff>
    </xdr:from>
    <xdr:to>
      <xdr:col>85</xdr:col>
      <xdr:colOff>177800</xdr:colOff>
      <xdr:row>97</xdr:row>
      <xdr:rowOff>7429</xdr:rowOff>
    </xdr:to>
    <xdr:sp macro="" textlink="">
      <xdr:nvSpPr>
        <xdr:cNvPr id="718" name="楕円 717"/>
        <xdr:cNvSpPr/>
      </xdr:nvSpPr>
      <xdr:spPr>
        <a:xfrm>
          <a:off x="16268700" y="16536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55706</xdr:rowOff>
    </xdr:from>
    <xdr:ext cx="534377" cy="259045"/>
    <xdr:sp macro="" textlink="">
      <xdr:nvSpPr>
        <xdr:cNvPr id="719" name="公債費該当値テキスト"/>
        <xdr:cNvSpPr txBox="1"/>
      </xdr:nvSpPr>
      <xdr:spPr>
        <a:xfrm>
          <a:off x="16370300" y="16514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66396</xdr:rowOff>
    </xdr:from>
    <xdr:to>
      <xdr:col>81</xdr:col>
      <xdr:colOff>101600</xdr:colOff>
      <xdr:row>96</xdr:row>
      <xdr:rowOff>167996</xdr:rowOff>
    </xdr:to>
    <xdr:sp macro="" textlink="">
      <xdr:nvSpPr>
        <xdr:cNvPr id="720" name="楕円 719"/>
        <xdr:cNvSpPr/>
      </xdr:nvSpPr>
      <xdr:spPr>
        <a:xfrm>
          <a:off x="15430500" y="16525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159123</xdr:rowOff>
    </xdr:from>
    <xdr:ext cx="534377" cy="259045"/>
    <xdr:sp macro="" textlink="">
      <xdr:nvSpPr>
        <xdr:cNvPr id="721" name="テキスト ボックス 720"/>
        <xdr:cNvSpPr txBox="1"/>
      </xdr:nvSpPr>
      <xdr:spPr>
        <a:xfrm>
          <a:off x="15214111" y="16618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50267</xdr:rowOff>
    </xdr:from>
    <xdr:to>
      <xdr:col>76</xdr:col>
      <xdr:colOff>165100</xdr:colOff>
      <xdr:row>96</xdr:row>
      <xdr:rowOff>151867</xdr:rowOff>
    </xdr:to>
    <xdr:sp macro="" textlink="">
      <xdr:nvSpPr>
        <xdr:cNvPr id="722" name="楕円 721"/>
        <xdr:cNvSpPr/>
      </xdr:nvSpPr>
      <xdr:spPr>
        <a:xfrm>
          <a:off x="14541500" y="16509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168394</xdr:rowOff>
    </xdr:from>
    <xdr:ext cx="534377" cy="259045"/>
    <xdr:sp macro="" textlink="">
      <xdr:nvSpPr>
        <xdr:cNvPr id="723" name="テキスト ボックス 722"/>
        <xdr:cNvSpPr txBox="1"/>
      </xdr:nvSpPr>
      <xdr:spPr>
        <a:xfrm>
          <a:off x="14325111" y="16284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19011</xdr:rowOff>
    </xdr:from>
    <xdr:to>
      <xdr:col>72</xdr:col>
      <xdr:colOff>38100</xdr:colOff>
      <xdr:row>96</xdr:row>
      <xdr:rowOff>120611</xdr:rowOff>
    </xdr:to>
    <xdr:sp macro="" textlink="">
      <xdr:nvSpPr>
        <xdr:cNvPr id="724" name="楕円 723"/>
        <xdr:cNvSpPr/>
      </xdr:nvSpPr>
      <xdr:spPr>
        <a:xfrm>
          <a:off x="13652500" y="16478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137138</xdr:rowOff>
    </xdr:from>
    <xdr:ext cx="534377" cy="259045"/>
    <xdr:sp macro="" textlink="">
      <xdr:nvSpPr>
        <xdr:cNvPr id="725" name="テキスト ボックス 724"/>
        <xdr:cNvSpPr txBox="1"/>
      </xdr:nvSpPr>
      <xdr:spPr>
        <a:xfrm>
          <a:off x="13436111" y="1625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12585</xdr:rowOff>
    </xdr:from>
    <xdr:to>
      <xdr:col>67</xdr:col>
      <xdr:colOff>101600</xdr:colOff>
      <xdr:row>96</xdr:row>
      <xdr:rowOff>114185</xdr:rowOff>
    </xdr:to>
    <xdr:sp macro="" textlink="">
      <xdr:nvSpPr>
        <xdr:cNvPr id="726" name="楕円 725"/>
        <xdr:cNvSpPr/>
      </xdr:nvSpPr>
      <xdr:spPr>
        <a:xfrm>
          <a:off x="12763500" y="16471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130712</xdr:rowOff>
    </xdr:from>
    <xdr:ext cx="534377" cy="259045"/>
    <xdr:sp macro="" textlink="">
      <xdr:nvSpPr>
        <xdr:cNvPr id="727" name="テキスト ボックス 726"/>
        <xdr:cNvSpPr txBox="1"/>
      </xdr:nvSpPr>
      <xdr:spPr>
        <a:xfrm>
          <a:off x="12547111" y="16247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8" name="直線コネクタ 73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9" name="テキスト ボックス 73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0" name="直線コネクタ 73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41" name="テキスト ボックス 740"/>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2" name="直線コネクタ 74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3" name="テキスト ボックス 742"/>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4" name="直線コネクタ 74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5" name="テキスト ボックス 744"/>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17170</xdr:rowOff>
    </xdr:from>
    <xdr:to>
      <xdr:col>116</xdr:col>
      <xdr:colOff>62864</xdr:colOff>
      <xdr:row>38</xdr:row>
      <xdr:rowOff>139700</xdr:rowOff>
    </xdr:to>
    <xdr:cxnSp macro="">
      <xdr:nvCxnSpPr>
        <xdr:cNvPr id="749" name="直線コネクタ 748"/>
        <xdr:cNvCxnSpPr/>
      </xdr:nvCxnSpPr>
      <xdr:spPr>
        <a:xfrm flipV="1">
          <a:off x="22159595" y="5503570"/>
          <a:ext cx="1269" cy="1151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165523</xdr:rowOff>
    </xdr:from>
    <xdr:ext cx="249299" cy="259045"/>
    <xdr:sp macro="" textlink="">
      <xdr:nvSpPr>
        <xdr:cNvPr id="750" name="諸支出金最小値テキスト"/>
        <xdr:cNvSpPr txBox="1"/>
      </xdr:nvSpPr>
      <xdr:spPr>
        <a:xfrm>
          <a:off x="22212300" y="6680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1" name="直線コネクタ 75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135297</xdr:rowOff>
    </xdr:from>
    <xdr:ext cx="469744" cy="259045"/>
    <xdr:sp macro="" textlink="">
      <xdr:nvSpPr>
        <xdr:cNvPr id="752" name="諸支出金最大値テキスト"/>
        <xdr:cNvSpPr txBox="1"/>
      </xdr:nvSpPr>
      <xdr:spPr>
        <a:xfrm>
          <a:off x="22212300" y="5278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2,518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17170</xdr:rowOff>
    </xdr:from>
    <xdr:to>
      <xdr:col>116</xdr:col>
      <xdr:colOff>152400</xdr:colOff>
      <xdr:row>32</xdr:row>
      <xdr:rowOff>17170</xdr:rowOff>
    </xdr:to>
    <xdr:cxnSp macro="">
      <xdr:nvCxnSpPr>
        <xdr:cNvPr id="753" name="直線コネクタ 752"/>
        <xdr:cNvCxnSpPr/>
      </xdr:nvCxnSpPr>
      <xdr:spPr>
        <a:xfrm>
          <a:off x="22072600" y="5503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4" name="直線コネクタ 753"/>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82973</xdr:rowOff>
    </xdr:from>
    <xdr:ext cx="313932" cy="259045"/>
    <xdr:sp macro="" textlink="">
      <xdr:nvSpPr>
        <xdr:cNvPr id="755" name="諸支出金平均値テキスト"/>
        <xdr:cNvSpPr txBox="1"/>
      </xdr:nvSpPr>
      <xdr:spPr>
        <a:xfrm>
          <a:off x="22212300" y="642662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60096</xdr:rowOff>
    </xdr:from>
    <xdr:to>
      <xdr:col>116</xdr:col>
      <xdr:colOff>114300</xdr:colOff>
      <xdr:row>38</xdr:row>
      <xdr:rowOff>161696</xdr:rowOff>
    </xdr:to>
    <xdr:sp macro="" textlink="">
      <xdr:nvSpPr>
        <xdr:cNvPr id="756" name="フローチャート: 判断 755"/>
        <xdr:cNvSpPr/>
      </xdr:nvSpPr>
      <xdr:spPr>
        <a:xfrm>
          <a:off x="221107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7" name="直線コネクタ 756"/>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71069</xdr:rowOff>
    </xdr:from>
    <xdr:to>
      <xdr:col>112</xdr:col>
      <xdr:colOff>38100</xdr:colOff>
      <xdr:row>39</xdr:row>
      <xdr:rowOff>1219</xdr:rowOff>
    </xdr:to>
    <xdr:sp macro="" textlink="">
      <xdr:nvSpPr>
        <xdr:cNvPr id="758" name="フローチャート: 判断 757"/>
        <xdr:cNvSpPr/>
      </xdr:nvSpPr>
      <xdr:spPr>
        <a:xfrm>
          <a:off x="21272500" y="658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17746</xdr:rowOff>
    </xdr:from>
    <xdr:ext cx="313932" cy="259045"/>
    <xdr:sp macro="" textlink="">
      <xdr:nvSpPr>
        <xdr:cNvPr id="759" name="テキスト ボックス 758"/>
        <xdr:cNvSpPr txBox="1"/>
      </xdr:nvSpPr>
      <xdr:spPr>
        <a:xfrm>
          <a:off x="21166333" y="63613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0" name="直線コネクタ 759"/>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12091</xdr:rowOff>
    </xdr:from>
    <xdr:to>
      <xdr:col>107</xdr:col>
      <xdr:colOff>101600</xdr:colOff>
      <xdr:row>38</xdr:row>
      <xdr:rowOff>113691</xdr:rowOff>
    </xdr:to>
    <xdr:sp macro="" textlink="">
      <xdr:nvSpPr>
        <xdr:cNvPr id="761" name="フローチャート: 判断 760"/>
        <xdr:cNvSpPr/>
      </xdr:nvSpPr>
      <xdr:spPr>
        <a:xfrm>
          <a:off x="20383500" y="652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130217</xdr:rowOff>
    </xdr:from>
    <xdr:ext cx="378565" cy="259045"/>
    <xdr:sp macro="" textlink="">
      <xdr:nvSpPr>
        <xdr:cNvPr id="762" name="テキスト ボックス 761"/>
        <xdr:cNvSpPr txBox="1"/>
      </xdr:nvSpPr>
      <xdr:spPr>
        <a:xfrm>
          <a:off x="20245017" y="6302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3" name="直線コネクタ 762"/>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34036</xdr:rowOff>
    </xdr:from>
    <xdr:to>
      <xdr:col>102</xdr:col>
      <xdr:colOff>165100</xdr:colOff>
      <xdr:row>38</xdr:row>
      <xdr:rowOff>135636</xdr:rowOff>
    </xdr:to>
    <xdr:sp macro="" textlink="">
      <xdr:nvSpPr>
        <xdr:cNvPr id="764" name="フローチャート: 判断 763"/>
        <xdr:cNvSpPr/>
      </xdr:nvSpPr>
      <xdr:spPr>
        <a:xfrm>
          <a:off x="19494500" y="654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152163</xdr:rowOff>
    </xdr:from>
    <xdr:ext cx="378565" cy="259045"/>
    <xdr:sp macro="" textlink="">
      <xdr:nvSpPr>
        <xdr:cNvPr id="765" name="テキスト ボックス 764"/>
        <xdr:cNvSpPr txBox="1"/>
      </xdr:nvSpPr>
      <xdr:spPr>
        <a:xfrm>
          <a:off x="19356017" y="63243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39980</xdr:rowOff>
    </xdr:from>
    <xdr:to>
      <xdr:col>98</xdr:col>
      <xdr:colOff>38100</xdr:colOff>
      <xdr:row>38</xdr:row>
      <xdr:rowOff>141580</xdr:rowOff>
    </xdr:to>
    <xdr:sp macro="" textlink="">
      <xdr:nvSpPr>
        <xdr:cNvPr id="766" name="フローチャート: 判断 765"/>
        <xdr:cNvSpPr/>
      </xdr:nvSpPr>
      <xdr:spPr>
        <a:xfrm>
          <a:off x="18605500" y="65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158107</xdr:rowOff>
    </xdr:from>
    <xdr:ext cx="378565" cy="259045"/>
    <xdr:sp macro="" textlink="">
      <xdr:nvSpPr>
        <xdr:cNvPr id="767" name="テキスト ボックス 766"/>
        <xdr:cNvSpPr txBox="1"/>
      </xdr:nvSpPr>
      <xdr:spPr>
        <a:xfrm>
          <a:off x="18467017" y="63303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3" name="楕円 772"/>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38523</xdr:rowOff>
    </xdr:from>
    <xdr:ext cx="249299" cy="259045"/>
    <xdr:sp macro="" textlink="">
      <xdr:nvSpPr>
        <xdr:cNvPr id="774" name="諸支出金該当値テキスト"/>
        <xdr:cNvSpPr txBox="1"/>
      </xdr:nvSpPr>
      <xdr:spPr>
        <a:xfrm>
          <a:off x="22212300" y="6553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5" name="楕円 774"/>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6" name="テキスト ボックス 775"/>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7" name="楕円 776"/>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8" name="テキスト ボックス 777"/>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9" name="楕円 778"/>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0" name="テキスト ボックス 779"/>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1" name="楕円 780"/>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2" name="テキスト ボックス 781"/>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主な増減内容　</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総務費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　今後増加が見込まれる公共施設更新に係る財源とするための公共施設等整備基金積立の増、職員駐車場用地に係る公有財産購入費の増等により、前年度比</a:t>
          </a:r>
          <a:r>
            <a:rPr kumimoji="1" lang="en-US" altLang="ja-JP" sz="1300">
              <a:latin typeface="ＭＳ Ｐゴシック" panose="020B0600070205080204" pitchFamily="50" charset="-128"/>
              <a:ea typeface="ＭＳ Ｐゴシック" panose="020B0600070205080204" pitchFamily="50" charset="-128"/>
            </a:rPr>
            <a:t>12,297</a:t>
          </a:r>
          <a:r>
            <a:rPr kumimoji="1" lang="ja-JP" altLang="en-US" sz="1300">
              <a:latin typeface="ＭＳ Ｐゴシック" panose="020B0600070205080204" pitchFamily="50" charset="-128"/>
              <a:ea typeface="ＭＳ Ｐゴシック" panose="020B0600070205080204" pitchFamily="50" charset="-128"/>
            </a:rPr>
            <a:t>円の増額となった。</a:t>
          </a:r>
        </a:p>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民生費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年度に実施した物価高騰対応子育て支援給付金支給事業の皆減があったものの、価格高騰重点支援給付金給付事業 （追加支給分）など新たな給付事業の皆増等により、差し引きで前年度比</a:t>
          </a:r>
          <a:r>
            <a:rPr kumimoji="1" lang="en-US" altLang="ja-JP" sz="1300">
              <a:latin typeface="ＭＳ Ｐゴシック" panose="020B0600070205080204" pitchFamily="50" charset="-128"/>
              <a:ea typeface="ＭＳ Ｐゴシック" panose="020B0600070205080204" pitchFamily="50" charset="-128"/>
            </a:rPr>
            <a:t>5,105</a:t>
          </a:r>
          <a:r>
            <a:rPr kumimoji="1" lang="ja-JP" altLang="en-US" sz="1300">
              <a:latin typeface="ＭＳ Ｐゴシック" panose="020B0600070205080204" pitchFamily="50" charset="-128"/>
              <a:ea typeface="ＭＳ Ｐゴシック" panose="020B0600070205080204" pitchFamily="50" charset="-128"/>
            </a:rPr>
            <a:t>円の増額となった。</a:t>
          </a:r>
        </a:p>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衛生費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　新型コロナウイルス感染症</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類移行に伴う新型コロナワクチン接種事業の減等により、前年度比</a:t>
          </a:r>
          <a:r>
            <a:rPr kumimoji="1" lang="en-US" altLang="ja-JP" sz="1300">
              <a:latin typeface="ＭＳ Ｐゴシック" panose="020B0600070205080204" pitchFamily="50" charset="-128"/>
              <a:ea typeface="ＭＳ Ｐゴシック" panose="020B0600070205080204" pitchFamily="50" charset="-128"/>
            </a:rPr>
            <a:t>2,450</a:t>
          </a:r>
          <a:r>
            <a:rPr kumimoji="1" lang="ja-JP" altLang="en-US" sz="1300">
              <a:latin typeface="ＭＳ Ｐゴシック" panose="020B0600070205080204" pitchFamily="50" charset="-128"/>
              <a:ea typeface="ＭＳ Ｐゴシック" panose="020B0600070205080204" pitchFamily="50" charset="-128"/>
            </a:rPr>
            <a:t>円の減額となった。</a:t>
          </a:r>
        </a:p>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商工費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　価格高騰対策商品券事業の皆増はあるものの、プレミアム付商品券事業の皆減等により、差し引きで前年度比</a:t>
          </a:r>
          <a:r>
            <a:rPr kumimoji="1" lang="en-US" altLang="ja-JP" sz="1300">
              <a:latin typeface="ＭＳ Ｐゴシック" panose="020B0600070205080204" pitchFamily="50" charset="-128"/>
              <a:ea typeface="ＭＳ Ｐゴシック" panose="020B0600070205080204" pitchFamily="50" charset="-128"/>
            </a:rPr>
            <a:t>2,473</a:t>
          </a:r>
          <a:r>
            <a:rPr kumimoji="1" lang="ja-JP" altLang="en-US" sz="1300">
              <a:latin typeface="ＭＳ Ｐゴシック" panose="020B0600070205080204" pitchFamily="50" charset="-128"/>
              <a:ea typeface="ＭＳ Ｐゴシック" panose="020B0600070205080204" pitchFamily="50" charset="-128"/>
            </a:rPr>
            <a:t>円の減額となった。</a:t>
          </a:r>
        </a:p>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土木費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　（仮称）篠原地区公園の整備開始による増、日立道路線に係る道路新設改良事業の増等により、前年度比</a:t>
          </a:r>
          <a:r>
            <a:rPr kumimoji="1" lang="en-US" altLang="ja-JP" sz="1300">
              <a:latin typeface="ＭＳ Ｐゴシック" panose="020B0600070205080204" pitchFamily="50" charset="-128"/>
              <a:ea typeface="ＭＳ Ｐゴシック" panose="020B0600070205080204" pitchFamily="50" charset="-128"/>
            </a:rPr>
            <a:t>5,841</a:t>
          </a:r>
          <a:r>
            <a:rPr kumimoji="1" lang="ja-JP" altLang="en-US" sz="1300">
              <a:latin typeface="ＭＳ Ｐゴシック" panose="020B0600070205080204" pitchFamily="50" charset="-128"/>
              <a:ea typeface="ＭＳ Ｐゴシック" panose="020B0600070205080204" pitchFamily="50" charset="-128"/>
            </a:rPr>
            <a:t>円の増額となった。</a:t>
          </a:r>
        </a:p>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教育費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　敷島北小学校、双葉西小学校、竜王西小学校の大規模改修工事の増等により、前年度比</a:t>
          </a:r>
          <a:r>
            <a:rPr kumimoji="1" lang="en-US" altLang="ja-JP" sz="1300">
              <a:latin typeface="ＭＳ Ｐゴシック" panose="020B0600070205080204" pitchFamily="50" charset="-128"/>
              <a:ea typeface="ＭＳ Ｐゴシック" panose="020B0600070205080204" pitchFamily="50" charset="-128"/>
            </a:rPr>
            <a:t>10,015</a:t>
          </a:r>
          <a:r>
            <a:rPr kumimoji="1" lang="ja-JP" altLang="en-US" sz="1300">
              <a:latin typeface="ＭＳ Ｐゴシック" panose="020B0600070205080204" pitchFamily="50" charset="-128"/>
              <a:ea typeface="ＭＳ Ｐゴシック" panose="020B0600070205080204" pitchFamily="50" charset="-128"/>
            </a:rPr>
            <a:t>円の増額となった。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山梨県甲斐市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前年度と比較して、財政調整基金残高は</a:t>
          </a:r>
          <a:r>
            <a:rPr kumimoji="1" lang="en-US" altLang="ja-JP" sz="1200">
              <a:latin typeface="ＭＳ ゴシック" pitchFamily="49" charset="-128"/>
              <a:ea typeface="ＭＳ ゴシック" pitchFamily="49" charset="-128"/>
            </a:rPr>
            <a:t>2.67</a:t>
          </a:r>
          <a:r>
            <a:rPr kumimoji="1" lang="ja-JP" altLang="en-US" sz="1200">
              <a:latin typeface="ＭＳ ゴシック" pitchFamily="49" charset="-128"/>
              <a:ea typeface="ＭＳ ゴシック" pitchFamily="49" charset="-128"/>
            </a:rPr>
            <a:t>ポイント減少、実質収支額は</a:t>
          </a:r>
          <a:r>
            <a:rPr kumimoji="1" lang="en-US" altLang="ja-JP" sz="1200">
              <a:latin typeface="ＭＳ ゴシック" pitchFamily="49" charset="-128"/>
              <a:ea typeface="ＭＳ ゴシック" pitchFamily="49" charset="-128"/>
            </a:rPr>
            <a:t>0.72</a:t>
          </a:r>
          <a:r>
            <a:rPr kumimoji="1" lang="ja-JP" altLang="en-US" sz="1200">
              <a:latin typeface="ＭＳ ゴシック" pitchFamily="49" charset="-128"/>
              <a:ea typeface="ＭＳ ゴシック" pitchFamily="49" charset="-128"/>
            </a:rPr>
            <a:t>ポイント減少、実質単年度収支は</a:t>
          </a:r>
          <a:r>
            <a:rPr kumimoji="1" lang="en-US" altLang="ja-JP" sz="1200">
              <a:latin typeface="ＭＳ ゴシック" pitchFamily="49" charset="-128"/>
              <a:ea typeface="ＭＳ ゴシック" pitchFamily="49" charset="-128"/>
            </a:rPr>
            <a:t>6.81</a:t>
          </a:r>
          <a:r>
            <a:rPr kumimoji="1" lang="ja-JP" altLang="en-US" sz="1200">
              <a:latin typeface="ＭＳ ゴシック" pitchFamily="49" charset="-128"/>
              <a:ea typeface="ＭＳ ゴシック" pitchFamily="49" charset="-128"/>
            </a:rPr>
            <a:t>ポイント減少した。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実質単年度収支が大幅に減少した主な要因について、今後の公共施設の更新等に係る財源を確保するため、公共施設等整備基金に</a:t>
          </a:r>
          <a:r>
            <a:rPr kumimoji="1" lang="en-US" altLang="ja-JP" sz="1200">
              <a:latin typeface="ＭＳ ゴシック" pitchFamily="49" charset="-128"/>
              <a:ea typeface="ＭＳ ゴシック" pitchFamily="49" charset="-128"/>
            </a:rPr>
            <a:t>450</a:t>
          </a:r>
          <a:r>
            <a:rPr kumimoji="1" lang="ja-JP" altLang="en-US" sz="1200">
              <a:latin typeface="ＭＳ ゴシック" pitchFamily="49" charset="-128"/>
              <a:ea typeface="ＭＳ ゴシック" pitchFamily="49" charset="-128"/>
            </a:rPr>
            <a:t>百万円を積み立てたこと及び物価高騰対策などに係る財源として財政調整基金から</a:t>
          </a:r>
          <a:r>
            <a:rPr kumimoji="1" lang="en-US" altLang="ja-JP" sz="1200">
              <a:latin typeface="ＭＳ ゴシック" pitchFamily="49" charset="-128"/>
              <a:ea typeface="ＭＳ ゴシック" pitchFamily="49" charset="-128"/>
            </a:rPr>
            <a:t>1,347</a:t>
          </a:r>
          <a:r>
            <a:rPr kumimoji="1" lang="ja-JP" altLang="en-US" sz="1200">
              <a:latin typeface="ＭＳ ゴシック" pitchFamily="49" charset="-128"/>
              <a:ea typeface="ＭＳ ゴシック" pitchFamily="49" charset="-128"/>
            </a:rPr>
            <a:t>百万円を取り崩したことによる。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今後は、一層の自主財源の確保と歳出の削減に努め、限られた財源の中、政策課題の着実な推進を図り、「緑と活力あふれる生活快適都市」の実現に向けて施策の選択と集中を行っていく。</a:t>
          </a:r>
          <a:endParaRPr kumimoji="1" lang="en-US" altLang="ja-JP" sz="12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山梨県甲斐市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直近</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年度において実質赤字は生じておらず、普通会計、公営企業会計ともに健全な財政運営を継続している。</a:t>
          </a:r>
        </a:p>
        <a:p>
          <a:r>
            <a:rPr kumimoji="1" lang="ja-JP" altLang="en-US" sz="1400">
              <a:latin typeface="ＭＳ ゴシック" pitchFamily="49" charset="-128"/>
              <a:ea typeface="ＭＳ ゴシック" pitchFamily="49" charset="-128"/>
            </a:rPr>
            <a:t>　但し、公営企業会計については、実質赤字は生じていないものの、一般会計からの繰出金が増加傾向であるため、料金改定等により健全な経営を推進していく。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85" zoomScaleNormal="85"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415" t="s">
        <v>76</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75" thickBot="1" x14ac:dyDescent="0.2">
      <c r="B2" s="182" t="s">
        <v>77</v>
      </c>
      <c r="C2" s="182"/>
      <c r="D2" s="183"/>
    </row>
    <row r="3" spans="1:119" ht="18.75" customHeight="1" thickBot="1" x14ac:dyDescent="0.2">
      <c r="A3" s="181"/>
      <c r="B3" s="416" t="s">
        <v>78</v>
      </c>
      <c r="C3" s="417"/>
      <c r="D3" s="417"/>
      <c r="E3" s="418"/>
      <c r="F3" s="418"/>
      <c r="G3" s="418"/>
      <c r="H3" s="418"/>
      <c r="I3" s="418"/>
      <c r="J3" s="418"/>
      <c r="K3" s="418"/>
      <c r="L3" s="418" t="s">
        <v>79</v>
      </c>
      <c r="M3" s="418"/>
      <c r="N3" s="418"/>
      <c r="O3" s="418"/>
      <c r="P3" s="418"/>
      <c r="Q3" s="418"/>
      <c r="R3" s="425"/>
      <c r="S3" s="425"/>
      <c r="T3" s="425"/>
      <c r="U3" s="425"/>
      <c r="V3" s="426"/>
      <c r="W3" s="400" t="s">
        <v>80</v>
      </c>
      <c r="X3" s="401"/>
      <c r="Y3" s="401"/>
      <c r="Z3" s="401"/>
      <c r="AA3" s="401"/>
      <c r="AB3" s="417"/>
      <c r="AC3" s="425" t="s">
        <v>81</v>
      </c>
      <c r="AD3" s="401"/>
      <c r="AE3" s="401"/>
      <c r="AF3" s="401"/>
      <c r="AG3" s="401"/>
      <c r="AH3" s="401"/>
      <c r="AI3" s="401"/>
      <c r="AJ3" s="401"/>
      <c r="AK3" s="401"/>
      <c r="AL3" s="402"/>
      <c r="AM3" s="400" t="s">
        <v>82</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83</v>
      </c>
      <c r="BO3" s="401"/>
      <c r="BP3" s="401"/>
      <c r="BQ3" s="401"/>
      <c r="BR3" s="401"/>
      <c r="BS3" s="401"/>
      <c r="BT3" s="401"/>
      <c r="BU3" s="402"/>
      <c r="BV3" s="400" t="s">
        <v>84</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85</v>
      </c>
      <c r="CU3" s="401"/>
      <c r="CV3" s="401"/>
      <c r="CW3" s="401"/>
      <c r="CX3" s="401"/>
      <c r="CY3" s="401"/>
      <c r="CZ3" s="401"/>
      <c r="DA3" s="402"/>
      <c r="DB3" s="400" t="s">
        <v>86</v>
      </c>
      <c r="DC3" s="401"/>
      <c r="DD3" s="401"/>
      <c r="DE3" s="401"/>
      <c r="DF3" s="401"/>
      <c r="DG3" s="401"/>
      <c r="DH3" s="401"/>
      <c r="DI3" s="402"/>
    </row>
    <row r="4" spans="1:119" ht="18.75" customHeight="1" x14ac:dyDescent="0.15">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87</v>
      </c>
      <c r="AZ4" s="404"/>
      <c r="BA4" s="404"/>
      <c r="BB4" s="404"/>
      <c r="BC4" s="404"/>
      <c r="BD4" s="404"/>
      <c r="BE4" s="404"/>
      <c r="BF4" s="404"/>
      <c r="BG4" s="404"/>
      <c r="BH4" s="404"/>
      <c r="BI4" s="404"/>
      <c r="BJ4" s="404"/>
      <c r="BK4" s="404"/>
      <c r="BL4" s="404"/>
      <c r="BM4" s="405"/>
      <c r="BN4" s="406">
        <v>35845211</v>
      </c>
      <c r="BO4" s="407"/>
      <c r="BP4" s="407"/>
      <c r="BQ4" s="407"/>
      <c r="BR4" s="407"/>
      <c r="BS4" s="407"/>
      <c r="BT4" s="407"/>
      <c r="BU4" s="408"/>
      <c r="BV4" s="406">
        <v>33948483</v>
      </c>
      <c r="BW4" s="407"/>
      <c r="BX4" s="407"/>
      <c r="BY4" s="407"/>
      <c r="BZ4" s="407"/>
      <c r="CA4" s="407"/>
      <c r="CB4" s="407"/>
      <c r="CC4" s="408"/>
      <c r="CD4" s="409" t="s">
        <v>88</v>
      </c>
      <c r="CE4" s="410"/>
      <c r="CF4" s="410"/>
      <c r="CG4" s="410"/>
      <c r="CH4" s="410"/>
      <c r="CI4" s="410"/>
      <c r="CJ4" s="410"/>
      <c r="CK4" s="410"/>
      <c r="CL4" s="410"/>
      <c r="CM4" s="410"/>
      <c r="CN4" s="410"/>
      <c r="CO4" s="410"/>
      <c r="CP4" s="410"/>
      <c r="CQ4" s="410"/>
      <c r="CR4" s="410"/>
      <c r="CS4" s="411"/>
      <c r="CT4" s="412">
        <v>9.4</v>
      </c>
      <c r="CU4" s="413"/>
      <c r="CV4" s="413"/>
      <c r="CW4" s="413"/>
      <c r="CX4" s="413"/>
      <c r="CY4" s="413"/>
      <c r="CZ4" s="413"/>
      <c r="DA4" s="414"/>
      <c r="DB4" s="412">
        <v>10.1</v>
      </c>
      <c r="DC4" s="413"/>
      <c r="DD4" s="413"/>
      <c r="DE4" s="413"/>
      <c r="DF4" s="413"/>
      <c r="DG4" s="413"/>
      <c r="DH4" s="413"/>
      <c r="DI4" s="414"/>
    </row>
    <row r="5" spans="1:119" ht="18.75" customHeight="1" x14ac:dyDescent="0.15">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89</v>
      </c>
      <c r="AN5" s="473"/>
      <c r="AO5" s="473"/>
      <c r="AP5" s="473"/>
      <c r="AQ5" s="473"/>
      <c r="AR5" s="473"/>
      <c r="AS5" s="473"/>
      <c r="AT5" s="474"/>
      <c r="AU5" s="475" t="s">
        <v>90</v>
      </c>
      <c r="AV5" s="476"/>
      <c r="AW5" s="476"/>
      <c r="AX5" s="476"/>
      <c r="AY5" s="477" t="s">
        <v>91</v>
      </c>
      <c r="AZ5" s="478"/>
      <c r="BA5" s="478"/>
      <c r="BB5" s="478"/>
      <c r="BC5" s="478"/>
      <c r="BD5" s="478"/>
      <c r="BE5" s="478"/>
      <c r="BF5" s="478"/>
      <c r="BG5" s="478"/>
      <c r="BH5" s="478"/>
      <c r="BI5" s="478"/>
      <c r="BJ5" s="478"/>
      <c r="BK5" s="478"/>
      <c r="BL5" s="478"/>
      <c r="BM5" s="479"/>
      <c r="BN5" s="443">
        <v>33882820</v>
      </c>
      <c r="BO5" s="444"/>
      <c r="BP5" s="444"/>
      <c r="BQ5" s="444"/>
      <c r="BR5" s="444"/>
      <c r="BS5" s="444"/>
      <c r="BT5" s="444"/>
      <c r="BU5" s="445"/>
      <c r="BV5" s="443">
        <v>31780315</v>
      </c>
      <c r="BW5" s="444"/>
      <c r="BX5" s="444"/>
      <c r="BY5" s="444"/>
      <c r="BZ5" s="444"/>
      <c r="CA5" s="444"/>
      <c r="CB5" s="444"/>
      <c r="CC5" s="445"/>
      <c r="CD5" s="446" t="s">
        <v>92</v>
      </c>
      <c r="CE5" s="447"/>
      <c r="CF5" s="447"/>
      <c r="CG5" s="447"/>
      <c r="CH5" s="447"/>
      <c r="CI5" s="447"/>
      <c r="CJ5" s="447"/>
      <c r="CK5" s="447"/>
      <c r="CL5" s="447"/>
      <c r="CM5" s="447"/>
      <c r="CN5" s="447"/>
      <c r="CO5" s="447"/>
      <c r="CP5" s="447"/>
      <c r="CQ5" s="447"/>
      <c r="CR5" s="447"/>
      <c r="CS5" s="448"/>
      <c r="CT5" s="440">
        <v>88.9</v>
      </c>
      <c r="CU5" s="441"/>
      <c r="CV5" s="441"/>
      <c r="CW5" s="441"/>
      <c r="CX5" s="441"/>
      <c r="CY5" s="441"/>
      <c r="CZ5" s="441"/>
      <c r="DA5" s="442"/>
      <c r="DB5" s="440">
        <v>88.4</v>
      </c>
      <c r="DC5" s="441"/>
      <c r="DD5" s="441"/>
      <c r="DE5" s="441"/>
      <c r="DF5" s="441"/>
      <c r="DG5" s="441"/>
      <c r="DH5" s="441"/>
      <c r="DI5" s="442"/>
    </row>
    <row r="6" spans="1:119" ht="18.75" customHeight="1" x14ac:dyDescent="0.15">
      <c r="A6" s="181"/>
      <c r="B6" s="449" t="s">
        <v>93</v>
      </c>
      <c r="C6" s="450"/>
      <c r="D6" s="450"/>
      <c r="E6" s="451"/>
      <c r="F6" s="451"/>
      <c r="G6" s="451"/>
      <c r="H6" s="451"/>
      <c r="I6" s="451"/>
      <c r="J6" s="451"/>
      <c r="K6" s="451"/>
      <c r="L6" s="451" t="s">
        <v>94</v>
      </c>
      <c r="M6" s="451"/>
      <c r="N6" s="451"/>
      <c r="O6" s="451"/>
      <c r="P6" s="451"/>
      <c r="Q6" s="451"/>
      <c r="R6" s="455"/>
      <c r="S6" s="455"/>
      <c r="T6" s="455"/>
      <c r="U6" s="455"/>
      <c r="V6" s="456"/>
      <c r="W6" s="459" t="s">
        <v>95</v>
      </c>
      <c r="X6" s="460"/>
      <c r="Y6" s="460"/>
      <c r="Z6" s="460"/>
      <c r="AA6" s="460"/>
      <c r="AB6" s="450"/>
      <c r="AC6" s="463" t="s">
        <v>96</v>
      </c>
      <c r="AD6" s="464"/>
      <c r="AE6" s="464"/>
      <c r="AF6" s="464"/>
      <c r="AG6" s="464"/>
      <c r="AH6" s="464"/>
      <c r="AI6" s="464"/>
      <c r="AJ6" s="464"/>
      <c r="AK6" s="464"/>
      <c r="AL6" s="465"/>
      <c r="AM6" s="472" t="s">
        <v>97</v>
      </c>
      <c r="AN6" s="473"/>
      <c r="AO6" s="473"/>
      <c r="AP6" s="473"/>
      <c r="AQ6" s="473"/>
      <c r="AR6" s="473"/>
      <c r="AS6" s="473"/>
      <c r="AT6" s="474"/>
      <c r="AU6" s="475" t="s">
        <v>90</v>
      </c>
      <c r="AV6" s="476"/>
      <c r="AW6" s="476"/>
      <c r="AX6" s="476"/>
      <c r="AY6" s="477" t="s">
        <v>98</v>
      </c>
      <c r="AZ6" s="478"/>
      <c r="BA6" s="478"/>
      <c r="BB6" s="478"/>
      <c r="BC6" s="478"/>
      <c r="BD6" s="478"/>
      <c r="BE6" s="478"/>
      <c r="BF6" s="478"/>
      <c r="BG6" s="478"/>
      <c r="BH6" s="478"/>
      <c r="BI6" s="478"/>
      <c r="BJ6" s="478"/>
      <c r="BK6" s="478"/>
      <c r="BL6" s="478"/>
      <c r="BM6" s="479"/>
      <c r="BN6" s="443">
        <v>1962391</v>
      </c>
      <c r="BO6" s="444"/>
      <c r="BP6" s="444"/>
      <c r="BQ6" s="444"/>
      <c r="BR6" s="444"/>
      <c r="BS6" s="444"/>
      <c r="BT6" s="444"/>
      <c r="BU6" s="445"/>
      <c r="BV6" s="443">
        <v>2168168</v>
      </c>
      <c r="BW6" s="444"/>
      <c r="BX6" s="444"/>
      <c r="BY6" s="444"/>
      <c r="BZ6" s="444"/>
      <c r="CA6" s="444"/>
      <c r="CB6" s="444"/>
      <c r="CC6" s="445"/>
      <c r="CD6" s="446" t="s">
        <v>99</v>
      </c>
      <c r="CE6" s="447"/>
      <c r="CF6" s="447"/>
      <c r="CG6" s="447"/>
      <c r="CH6" s="447"/>
      <c r="CI6" s="447"/>
      <c r="CJ6" s="447"/>
      <c r="CK6" s="447"/>
      <c r="CL6" s="447"/>
      <c r="CM6" s="447"/>
      <c r="CN6" s="447"/>
      <c r="CO6" s="447"/>
      <c r="CP6" s="447"/>
      <c r="CQ6" s="447"/>
      <c r="CR6" s="447"/>
      <c r="CS6" s="448"/>
      <c r="CT6" s="480">
        <v>89.6</v>
      </c>
      <c r="CU6" s="481"/>
      <c r="CV6" s="481"/>
      <c r="CW6" s="481"/>
      <c r="CX6" s="481"/>
      <c r="CY6" s="481"/>
      <c r="CZ6" s="481"/>
      <c r="DA6" s="482"/>
      <c r="DB6" s="480">
        <v>90</v>
      </c>
      <c r="DC6" s="481"/>
      <c r="DD6" s="481"/>
      <c r="DE6" s="481"/>
      <c r="DF6" s="481"/>
      <c r="DG6" s="481"/>
      <c r="DH6" s="481"/>
      <c r="DI6" s="482"/>
    </row>
    <row r="7" spans="1:119" ht="18.75" customHeight="1" x14ac:dyDescent="0.15">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100</v>
      </c>
      <c r="AN7" s="473"/>
      <c r="AO7" s="473"/>
      <c r="AP7" s="473"/>
      <c r="AQ7" s="473"/>
      <c r="AR7" s="473"/>
      <c r="AS7" s="473"/>
      <c r="AT7" s="474"/>
      <c r="AU7" s="475" t="s">
        <v>101</v>
      </c>
      <c r="AV7" s="476"/>
      <c r="AW7" s="476"/>
      <c r="AX7" s="476"/>
      <c r="AY7" s="477" t="s">
        <v>102</v>
      </c>
      <c r="AZ7" s="478"/>
      <c r="BA7" s="478"/>
      <c r="BB7" s="478"/>
      <c r="BC7" s="478"/>
      <c r="BD7" s="478"/>
      <c r="BE7" s="478"/>
      <c r="BF7" s="478"/>
      <c r="BG7" s="478"/>
      <c r="BH7" s="478"/>
      <c r="BI7" s="478"/>
      <c r="BJ7" s="478"/>
      <c r="BK7" s="478"/>
      <c r="BL7" s="478"/>
      <c r="BM7" s="479"/>
      <c r="BN7" s="443">
        <v>271206</v>
      </c>
      <c r="BO7" s="444"/>
      <c r="BP7" s="444"/>
      <c r="BQ7" s="444"/>
      <c r="BR7" s="444"/>
      <c r="BS7" s="444"/>
      <c r="BT7" s="444"/>
      <c r="BU7" s="445"/>
      <c r="BV7" s="443">
        <v>388069</v>
      </c>
      <c r="BW7" s="444"/>
      <c r="BX7" s="444"/>
      <c r="BY7" s="444"/>
      <c r="BZ7" s="444"/>
      <c r="CA7" s="444"/>
      <c r="CB7" s="444"/>
      <c r="CC7" s="445"/>
      <c r="CD7" s="446" t="s">
        <v>103</v>
      </c>
      <c r="CE7" s="447"/>
      <c r="CF7" s="447"/>
      <c r="CG7" s="447"/>
      <c r="CH7" s="447"/>
      <c r="CI7" s="447"/>
      <c r="CJ7" s="447"/>
      <c r="CK7" s="447"/>
      <c r="CL7" s="447"/>
      <c r="CM7" s="447"/>
      <c r="CN7" s="447"/>
      <c r="CO7" s="447"/>
      <c r="CP7" s="447"/>
      <c r="CQ7" s="447"/>
      <c r="CR7" s="447"/>
      <c r="CS7" s="448"/>
      <c r="CT7" s="443">
        <v>18043350</v>
      </c>
      <c r="CU7" s="444"/>
      <c r="CV7" s="444"/>
      <c r="CW7" s="444"/>
      <c r="CX7" s="444"/>
      <c r="CY7" s="444"/>
      <c r="CZ7" s="444"/>
      <c r="DA7" s="445"/>
      <c r="DB7" s="443">
        <v>17648016</v>
      </c>
      <c r="DC7" s="444"/>
      <c r="DD7" s="444"/>
      <c r="DE7" s="444"/>
      <c r="DF7" s="444"/>
      <c r="DG7" s="444"/>
      <c r="DH7" s="444"/>
      <c r="DI7" s="445"/>
    </row>
    <row r="8" spans="1:119" ht="18.75" customHeight="1" thickBot="1" x14ac:dyDescent="0.2">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104</v>
      </c>
      <c r="AN8" s="473"/>
      <c r="AO8" s="473"/>
      <c r="AP8" s="473"/>
      <c r="AQ8" s="473"/>
      <c r="AR8" s="473"/>
      <c r="AS8" s="473"/>
      <c r="AT8" s="474"/>
      <c r="AU8" s="475" t="s">
        <v>90</v>
      </c>
      <c r="AV8" s="476"/>
      <c r="AW8" s="476"/>
      <c r="AX8" s="476"/>
      <c r="AY8" s="477" t="s">
        <v>105</v>
      </c>
      <c r="AZ8" s="478"/>
      <c r="BA8" s="478"/>
      <c r="BB8" s="478"/>
      <c r="BC8" s="478"/>
      <c r="BD8" s="478"/>
      <c r="BE8" s="478"/>
      <c r="BF8" s="478"/>
      <c r="BG8" s="478"/>
      <c r="BH8" s="478"/>
      <c r="BI8" s="478"/>
      <c r="BJ8" s="478"/>
      <c r="BK8" s="478"/>
      <c r="BL8" s="478"/>
      <c r="BM8" s="479"/>
      <c r="BN8" s="443">
        <v>1691185</v>
      </c>
      <c r="BO8" s="444"/>
      <c r="BP8" s="444"/>
      <c r="BQ8" s="444"/>
      <c r="BR8" s="444"/>
      <c r="BS8" s="444"/>
      <c r="BT8" s="444"/>
      <c r="BU8" s="445"/>
      <c r="BV8" s="443">
        <v>1780099</v>
      </c>
      <c r="BW8" s="444"/>
      <c r="BX8" s="444"/>
      <c r="BY8" s="444"/>
      <c r="BZ8" s="444"/>
      <c r="CA8" s="444"/>
      <c r="CB8" s="444"/>
      <c r="CC8" s="445"/>
      <c r="CD8" s="446" t="s">
        <v>106</v>
      </c>
      <c r="CE8" s="447"/>
      <c r="CF8" s="447"/>
      <c r="CG8" s="447"/>
      <c r="CH8" s="447"/>
      <c r="CI8" s="447"/>
      <c r="CJ8" s="447"/>
      <c r="CK8" s="447"/>
      <c r="CL8" s="447"/>
      <c r="CM8" s="447"/>
      <c r="CN8" s="447"/>
      <c r="CO8" s="447"/>
      <c r="CP8" s="447"/>
      <c r="CQ8" s="447"/>
      <c r="CR8" s="447"/>
      <c r="CS8" s="448"/>
      <c r="CT8" s="483">
        <v>0.61</v>
      </c>
      <c r="CU8" s="484"/>
      <c r="CV8" s="484"/>
      <c r="CW8" s="484"/>
      <c r="CX8" s="484"/>
      <c r="CY8" s="484"/>
      <c r="CZ8" s="484"/>
      <c r="DA8" s="485"/>
      <c r="DB8" s="483">
        <v>0.61</v>
      </c>
      <c r="DC8" s="484"/>
      <c r="DD8" s="484"/>
      <c r="DE8" s="484"/>
      <c r="DF8" s="484"/>
      <c r="DG8" s="484"/>
      <c r="DH8" s="484"/>
      <c r="DI8" s="485"/>
    </row>
    <row r="9" spans="1:119" ht="18.75" customHeight="1" thickBot="1" x14ac:dyDescent="0.2">
      <c r="A9" s="181"/>
      <c r="B9" s="437" t="s">
        <v>107</v>
      </c>
      <c r="C9" s="438"/>
      <c r="D9" s="438"/>
      <c r="E9" s="438"/>
      <c r="F9" s="438"/>
      <c r="G9" s="438"/>
      <c r="H9" s="438"/>
      <c r="I9" s="438"/>
      <c r="J9" s="438"/>
      <c r="K9" s="486"/>
      <c r="L9" s="487" t="s">
        <v>108</v>
      </c>
      <c r="M9" s="488"/>
      <c r="N9" s="488"/>
      <c r="O9" s="488"/>
      <c r="P9" s="488"/>
      <c r="Q9" s="489"/>
      <c r="R9" s="490">
        <v>75313</v>
      </c>
      <c r="S9" s="491"/>
      <c r="T9" s="491"/>
      <c r="U9" s="491"/>
      <c r="V9" s="492"/>
      <c r="W9" s="400" t="s">
        <v>109</v>
      </c>
      <c r="X9" s="401"/>
      <c r="Y9" s="401"/>
      <c r="Z9" s="401"/>
      <c r="AA9" s="401"/>
      <c r="AB9" s="401"/>
      <c r="AC9" s="401"/>
      <c r="AD9" s="401"/>
      <c r="AE9" s="401"/>
      <c r="AF9" s="401"/>
      <c r="AG9" s="401"/>
      <c r="AH9" s="401"/>
      <c r="AI9" s="401"/>
      <c r="AJ9" s="401"/>
      <c r="AK9" s="401"/>
      <c r="AL9" s="402"/>
      <c r="AM9" s="472" t="s">
        <v>110</v>
      </c>
      <c r="AN9" s="473"/>
      <c r="AO9" s="473"/>
      <c r="AP9" s="473"/>
      <c r="AQ9" s="473"/>
      <c r="AR9" s="473"/>
      <c r="AS9" s="473"/>
      <c r="AT9" s="474"/>
      <c r="AU9" s="475" t="s">
        <v>90</v>
      </c>
      <c r="AV9" s="476"/>
      <c r="AW9" s="476"/>
      <c r="AX9" s="476"/>
      <c r="AY9" s="477" t="s">
        <v>111</v>
      </c>
      <c r="AZ9" s="478"/>
      <c r="BA9" s="478"/>
      <c r="BB9" s="478"/>
      <c r="BC9" s="478"/>
      <c r="BD9" s="478"/>
      <c r="BE9" s="478"/>
      <c r="BF9" s="478"/>
      <c r="BG9" s="478"/>
      <c r="BH9" s="478"/>
      <c r="BI9" s="478"/>
      <c r="BJ9" s="478"/>
      <c r="BK9" s="478"/>
      <c r="BL9" s="478"/>
      <c r="BM9" s="479"/>
      <c r="BN9" s="443">
        <v>-88914</v>
      </c>
      <c r="BO9" s="444"/>
      <c r="BP9" s="444"/>
      <c r="BQ9" s="444"/>
      <c r="BR9" s="444"/>
      <c r="BS9" s="444"/>
      <c r="BT9" s="444"/>
      <c r="BU9" s="445"/>
      <c r="BV9" s="443">
        <v>27568</v>
      </c>
      <c r="BW9" s="444"/>
      <c r="BX9" s="444"/>
      <c r="BY9" s="444"/>
      <c r="BZ9" s="444"/>
      <c r="CA9" s="444"/>
      <c r="CB9" s="444"/>
      <c r="CC9" s="445"/>
      <c r="CD9" s="446" t="s">
        <v>112</v>
      </c>
      <c r="CE9" s="447"/>
      <c r="CF9" s="447"/>
      <c r="CG9" s="447"/>
      <c r="CH9" s="447"/>
      <c r="CI9" s="447"/>
      <c r="CJ9" s="447"/>
      <c r="CK9" s="447"/>
      <c r="CL9" s="447"/>
      <c r="CM9" s="447"/>
      <c r="CN9" s="447"/>
      <c r="CO9" s="447"/>
      <c r="CP9" s="447"/>
      <c r="CQ9" s="447"/>
      <c r="CR9" s="447"/>
      <c r="CS9" s="448"/>
      <c r="CT9" s="440">
        <v>10.7</v>
      </c>
      <c r="CU9" s="441"/>
      <c r="CV9" s="441"/>
      <c r="CW9" s="441"/>
      <c r="CX9" s="441"/>
      <c r="CY9" s="441"/>
      <c r="CZ9" s="441"/>
      <c r="DA9" s="442"/>
      <c r="DB9" s="440">
        <v>11.6</v>
      </c>
      <c r="DC9" s="441"/>
      <c r="DD9" s="441"/>
      <c r="DE9" s="441"/>
      <c r="DF9" s="441"/>
      <c r="DG9" s="441"/>
      <c r="DH9" s="441"/>
      <c r="DI9" s="442"/>
    </row>
    <row r="10" spans="1:119" ht="18.75" customHeight="1" thickBot="1" x14ac:dyDescent="0.2">
      <c r="A10" s="181"/>
      <c r="B10" s="437"/>
      <c r="C10" s="438"/>
      <c r="D10" s="438"/>
      <c r="E10" s="438"/>
      <c r="F10" s="438"/>
      <c r="G10" s="438"/>
      <c r="H10" s="438"/>
      <c r="I10" s="438"/>
      <c r="J10" s="438"/>
      <c r="K10" s="486"/>
      <c r="L10" s="493" t="s">
        <v>113</v>
      </c>
      <c r="M10" s="473"/>
      <c r="N10" s="473"/>
      <c r="O10" s="473"/>
      <c r="P10" s="473"/>
      <c r="Q10" s="474"/>
      <c r="R10" s="494">
        <v>74386</v>
      </c>
      <c r="S10" s="495"/>
      <c r="T10" s="495"/>
      <c r="U10" s="495"/>
      <c r="V10" s="496"/>
      <c r="W10" s="431"/>
      <c r="X10" s="432"/>
      <c r="Y10" s="432"/>
      <c r="Z10" s="432"/>
      <c r="AA10" s="432"/>
      <c r="AB10" s="432"/>
      <c r="AC10" s="432"/>
      <c r="AD10" s="432"/>
      <c r="AE10" s="432"/>
      <c r="AF10" s="432"/>
      <c r="AG10" s="432"/>
      <c r="AH10" s="432"/>
      <c r="AI10" s="432"/>
      <c r="AJ10" s="432"/>
      <c r="AK10" s="432"/>
      <c r="AL10" s="435"/>
      <c r="AM10" s="472" t="s">
        <v>114</v>
      </c>
      <c r="AN10" s="473"/>
      <c r="AO10" s="473"/>
      <c r="AP10" s="473"/>
      <c r="AQ10" s="473"/>
      <c r="AR10" s="473"/>
      <c r="AS10" s="473"/>
      <c r="AT10" s="474"/>
      <c r="AU10" s="475" t="s">
        <v>90</v>
      </c>
      <c r="AV10" s="476"/>
      <c r="AW10" s="476"/>
      <c r="AX10" s="476"/>
      <c r="AY10" s="477" t="s">
        <v>115</v>
      </c>
      <c r="AZ10" s="478"/>
      <c r="BA10" s="478"/>
      <c r="BB10" s="478"/>
      <c r="BC10" s="478"/>
      <c r="BD10" s="478"/>
      <c r="BE10" s="478"/>
      <c r="BF10" s="478"/>
      <c r="BG10" s="478"/>
      <c r="BH10" s="478"/>
      <c r="BI10" s="478"/>
      <c r="BJ10" s="478"/>
      <c r="BK10" s="478"/>
      <c r="BL10" s="478"/>
      <c r="BM10" s="479"/>
      <c r="BN10" s="443">
        <v>982678</v>
      </c>
      <c r="BO10" s="444"/>
      <c r="BP10" s="444"/>
      <c r="BQ10" s="444"/>
      <c r="BR10" s="444"/>
      <c r="BS10" s="444"/>
      <c r="BT10" s="444"/>
      <c r="BU10" s="445"/>
      <c r="BV10" s="443">
        <v>1138030</v>
      </c>
      <c r="BW10" s="444"/>
      <c r="BX10" s="444"/>
      <c r="BY10" s="444"/>
      <c r="BZ10" s="444"/>
      <c r="CA10" s="444"/>
      <c r="CB10" s="444"/>
      <c r="CC10" s="445"/>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37"/>
      <c r="C11" s="438"/>
      <c r="D11" s="438"/>
      <c r="E11" s="438"/>
      <c r="F11" s="438"/>
      <c r="G11" s="438"/>
      <c r="H11" s="438"/>
      <c r="I11" s="438"/>
      <c r="J11" s="438"/>
      <c r="K11" s="486"/>
      <c r="L11" s="497" t="s">
        <v>117</v>
      </c>
      <c r="M11" s="498"/>
      <c r="N11" s="498"/>
      <c r="O11" s="498"/>
      <c r="P11" s="498"/>
      <c r="Q11" s="499"/>
      <c r="R11" s="500" t="s">
        <v>118</v>
      </c>
      <c r="S11" s="501"/>
      <c r="T11" s="501"/>
      <c r="U11" s="501"/>
      <c r="V11" s="502"/>
      <c r="W11" s="431"/>
      <c r="X11" s="432"/>
      <c r="Y11" s="432"/>
      <c r="Z11" s="432"/>
      <c r="AA11" s="432"/>
      <c r="AB11" s="432"/>
      <c r="AC11" s="432"/>
      <c r="AD11" s="432"/>
      <c r="AE11" s="432"/>
      <c r="AF11" s="432"/>
      <c r="AG11" s="432"/>
      <c r="AH11" s="432"/>
      <c r="AI11" s="432"/>
      <c r="AJ11" s="432"/>
      <c r="AK11" s="432"/>
      <c r="AL11" s="435"/>
      <c r="AM11" s="472" t="s">
        <v>119</v>
      </c>
      <c r="AN11" s="473"/>
      <c r="AO11" s="473"/>
      <c r="AP11" s="473"/>
      <c r="AQ11" s="473"/>
      <c r="AR11" s="473"/>
      <c r="AS11" s="473"/>
      <c r="AT11" s="474"/>
      <c r="AU11" s="475" t="s">
        <v>90</v>
      </c>
      <c r="AV11" s="476"/>
      <c r="AW11" s="476"/>
      <c r="AX11" s="476"/>
      <c r="AY11" s="477" t="s">
        <v>120</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121</v>
      </c>
      <c r="CE11" s="447"/>
      <c r="CF11" s="447"/>
      <c r="CG11" s="447"/>
      <c r="CH11" s="447"/>
      <c r="CI11" s="447"/>
      <c r="CJ11" s="447"/>
      <c r="CK11" s="447"/>
      <c r="CL11" s="447"/>
      <c r="CM11" s="447"/>
      <c r="CN11" s="447"/>
      <c r="CO11" s="447"/>
      <c r="CP11" s="447"/>
      <c r="CQ11" s="447"/>
      <c r="CR11" s="447"/>
      <c r="CS11" s="448"/>
      <c r="CT11" s="483" t="s">
        <v>122</v>
      </c>
      <c r="CU11" s="484"/>
      <c r="CV11" s="484"/>
      <c r="CW11" s="484"/>
      <c r="CX11" s="484"/>
      <c r="CY11" s="484"/>
      <c r="CZ11" s="484"/>
      <c r="DA11" s="485"/>
      <c r="DB11" s="483" t="s">
        <v>122</v>
      </c>
      <c r="DC11" s="484"/>
      <c r="DD11" s="484"/>
      <c r="DE11" s="484"/>
      <c r="DF11" s="484"/>
      <c r="DG11" s="484"/>
      <c r="DH11" s="484"/>
      <c r="DI11" s="485"/>
    </row>
    <row r="12" spans="1:119" ht="18.75" customHeight="1" x14ac:dyDescent="0.15">
      <c r="A12" s="181"/>
      <c r="B12" s="503" t="s">
        <v>123</v>
      </c>
      <c r="C12" s="504"/>
      <c r="D12" s="504"/>
      <c r="E12" s="504"/>
      <c r="F12" s="504"/>
      <c r="G12" s="504"/>
      <c r="H12" s="504"/>
      <c r="I12" s="504"/>
      <c r="J12" s="504"/>
      <c r="K12" s="505"/>
      <c r="L12" s="512" t="s">
        <v>124</v>
      </c>
      <c r="M12" s="513"/>
      <c r="N12" s="513"/>
      <c r="O12" s="513"/>
      <c r="P12" s="513"/>
      <c r="Q12" s="514"/>
      <c r="R12" s="515">
        <v>76514</v>
      </c>
      <c r="S12" s="516"/>
      <c r="T12" s="516"/>
      <c r="U12" s="516"/>
      <c r="V12" s="517"/>
      <c r="W12" s="518" t="s">
        <v>1</v>
      </c>
      <c r="X12" s="476"/>
      <c r="Y12" s="476"/>
      <c r="Z12" s="476"/>
      <c r="AA12" s="476"/>
      <c r="AB12" s="519"/>
      <c r="AC12" s="520" t="s">
        <v>125</v>
      </c>
      <c r="AD12" s="521"/>
      <c r="AE12" s="521"/>
      <c r="AF12" s="521"/>
      <c r="AG12" s="522"/>
      <c r="AH12" s="520" t="s">
        <v>126</v>
      </c>
      <c r="AI12" s="521"/>
      <c r="AJ12" s="521"/>
      <c r="AK12" s="521"/>
      <c r="AL12" s="523"/>
      <c r="AM12" s="472" t="s">
        <v>127</v>
      </c>
      <c r="AN12" s="473"/>
      <c r="AO12" s="473"/>
      <c r="AP12" s="473"/>
      <c r="AQ12" s="473"/>
      <c r="AR12" s="473"/>
      <c r="AS12" s="473"/>
      <c r="AT12" s="474"/>
      <c r="AU12" s="475" t="s">
        <v>101</v>
      </c>
      <c r="AV12" s="476"/>
      <c r="AW12" s="476"/>
      <c r="AX12" s="476"/>
      <c r="AY12" s="477" t="s">
        <v>128</v>
      </c>
      <c r="AZ12" s="478"/>
      <c r="BA12" s="478"/>
      <c r="BB12" s="478"/>
      <c r="BC12" s="478"/>
      <c r="BD12" s="478"/>
      <c r="BE12" s="478"/>
      <c r="BF12" s="478"/>
      <c r="BG12" s="478"/>
      <c r="BH12" s="478"/>
      <c r="BI12" s="478"/>
      <c r="BJ12" s="478"/>
      <c r="BK12" s="478"/>
      <c r="BL12" s="478"/>
      <c r="BM12" s="479"/>
      <c r="BN12" s="443">
        <v>1347492</v>
      </c>
      <c r="BO12" s="444"/>
      <c r="BP12" s="444"/>
      <c r="BQ12" s="444"/>
      <c r="BR12" s="444"/>
      <c r="BS12" s="444"/>
      <c r="BT12" s="444"/>
      <c r="BU12" s="445"/>
      <c r="BV12" s="443">
        <v>405909</v>
      </c>
      <c r="BW12" s="444"/>
      <c r="BX12" s="444"/>
      <c r="BY12" s="444"/>
      <c r="BZ12" s="444"/>
      <c r="CA12" s="444"/>
      <c r="CB12" s="444"/>
      <c r="CC12" s="445"/>
      <c r="CD12" s="446" t="s">
        <v>129</v>
      </c>
      <c r="CE12" s="447"/>
      <c r="CF12" s="447"/>
      <c r="CG12" s="447"/>
      <c r="CH12" s="447"/>
      <c r="CI12" s="447"/>
      <c r="CJ12" s="447"/>
      <c r="CK12" s="447"/>
      <c r="CL12" s="447"/>
      <c r="CM12" s="447"/>
      <c r="CN12" s="447"/>
      <c r="CO12" s="447"/>
      <c r="CP12" s="447"/>
      <c r="CQ12" s="447"/>
      <c r="CR12" s="447"/>
      <c r="CS12" s="448"/>
      <c r="CT12" s="483" t="s">
        <v>122</v>
      </c>
      <c r="CU12" s="484"/>
      <c r="CV12" s="484"/>
      <c r="CW12" s="484"/>
      <c r="CX12" s="484"/>
      <c r="CY12" s="484"/>
      <c r="CZ12" s="484"/>
      <c r="DA12" s="485"/>
      <c r="DB12" s="483" t="s">
        <v>122</v>
      </c>
      <c r="DC12" s="484"/>
      <c r="DD12" s="484"/>
      <c r="DE12" s="484"/>
      <c r="DF12" s="484"/>
      <c r="DG12" s="484"/>
      <c r="DH12" s="484"/>
      <c r="DI12" s="485"/>
    </row>
    <row r="13" spans="1:119" ht="18.75" customHeight="1" x14ac:dyDescent="0.15">
      <c r="A13" s="181"/>
      <c r="B13" s="506"/>
      <c r="C13" s="507"/>
      <c r="D13" s="507"/>
      <c r="E13" s="507"/>
      <c r="F13" s="507"/>
      <c r="G13" s="507"/>
      <c r="H13" s="507"/>
      <c r="I13" s="507"/>
      <c r="J13" s="507"/>
      <c r="K13" s="508"/>
      <c r="L13" s="190"/>
      <c r="M13" s="534" t="s">
        <v>130</v>
      </c>
      <c r="N13" s="535"/>
      <c r="O13" s="535"/>
      <c r="P13" s="535"/>
      <c r="Q13" s="536"/>
      <c r="R13" s="527">
        <v>75115</v>
      </c>
      <c r="S13" s="528"/>
      <c r="T13" s="528"/>
      <c r="U13" s="528"/>
      <c r="V13" s="529"/>
      <c r="W13" s="459" t="s">
        <v>131</v>
      </c>
      <c r="X13" s="460"/>
      <c r="Y13" s="460"/>
      <c r="Z13" s="460"/>
      <c r="AA13" s="460"/>
      <c r="AB13" s="450"/>
      <c r="AC13" s="494">
        <v>909</v>
      </c>
      <c r="AD13" s="495"/>
      <c r="AE13" s="495"/>
      <c r="AF13" s="495"/>
      <c r="AG13" s="537"/>
      <c r="AH13" s="494">
        <v>986</v>
      </c>
      <c r="AI13" s="495"/>
      <c r="AJ13" s="495"/>
      <c r="AK13" s="495"/>
      <c r="AL13" s="496"/>
      <c r="AM13" s="472" t="s">
        <v>132</v>
      </c>
      <c r="AN13" s="473"/>
      <c r="AO13" s="473"/>
      <c r="AP13" s="473"/>
      <c r="AQ13" s="473"/>
      <c r="AR13" s="473"/>
      <c r="AS13" s="473"/>
      <c r="AT13" s="474"/>
      <c r="AU13" s="475" t="s">
        <v>101</v>
      </c>
      <c r="AV13" s="476"/>
      <c r="AW13" s="476"/>
      <c r="AX13" s="476"/>
      <c r="AY13" s="477" t="s">
        <v>133</v>
      </c>
      <c r="AZ13" s="478"/>
      <c r="BA13" s="478"/>
      <c r="BB13" s="478"/>
      <c r="BC13" s="478"/>
      <c r="BD13" s="478"/>
      <c r="BE13" s="478"/>
      <c r="BF13" s="478"/>
      <c r="BG13" s="478"/>
      <c r="BH13" s="478"/>
      <c r="BI13" s="478"/>
      <c r="BJ13" s="478"/>
      <c r="BK13" s="478"/>
      <c r="BL13" s="478"/>
      <c r="BM13" s="479"/>
      <c r="BN13" s="443">
        <v>-453728</v>
      </c>
      <c r="BO13" s="444"/>
      <c r="BP13" s="444"/>
      <c r="BQ13" s="444"/>
      <c r="BR13" s="444"/>
      <c r="BS13" s="444"/>
      <c r="BT13" s="444"/>
      <c r="BU13" s="445"/>
      <c r="BV13" s="443">
        <v>759689</v>
      </c>
      <c r="BW13" s="444"/>
      <c r="BX13" s="444"/>
      <c r="BY13" s="444"/>
      <c r="BZ13" s="444"/>
      <c r="CA13" s="444"/>
      <c r="CB13" s="444"/>
      <c r="CC13" s="445"/>
      <c r="CD13" s="446" t="s">
        <v>134</v>
      </c>
      <c r="CE13" s="447"/>
      <c r="CF13" s="447"/>
      <c r="CG13" s="447"/>
      <c r="CH13" s="447"/>
      <c r="CI13" s="447"/>
      <c r="CJ13" s="447"/>
      <c r="CK13" s="447"/>
      <c r="CL13" s="447"/>
      <c r="CM13" s="447"/>
      <c r="CN13" s="447"/>
      <c r="CO13" s="447"/>
      <c r="CP13" s="447"/>
      <c r="CQ13" s="447"/>
      <c r="CR13" s="447"/>
      <c r="CS13" s="448"/>
      <c r="CT13" s="440">
        <v>5.2</v>
      </c>
      <c r="CU13" s="441"/>
      <c r="CV13" s="441"/>
      <c r="CW13" s="441"/>
      <c r="CX13" s="441"/>
      <c r="CY13" s="441"/>
      <c r="CZ13" s="441"/>
      <c r="DA13" s="442"/>
      <c r="DB13" s="440">
        <v>5.3</v>
      </c>
      <c r="DC13" s="441"/>
      <c r="DD13" s="441"/>
      <c r="DE13" s="441"/>
      <c r="DF13" s="441"/>
      <c r="DG13" s="441"/>
      <c r="DH13" s="441"/>
      <c r="DI13" s="442"/>
    </row>
    <row r="14" spans="1:119" ht="18.75" customHeight="1" thickBot="1" x14ac:dyDescent="0.2">
      <c r="A14" s="181"/>
      <c r="B14" s="506"/>
      <c r="C14" s="507"/>
      <c r="D14" s="507"/>
      <c r="E14" s="507"/>
      <c r="F14" s="507"/>
      <c r="G14" s="507"/>
      <c r="H14" s="507"/>
      <c r="I14" s="507"/>
      <c r="J14" s="507"/>
      <c r="K14" s="508"/>
      <c r="L14" s="524" t="s">
        <v>135</v>
      </c>
      <c r="M14" s="525"/>
      <c r="N14" s="525"/>
      <c r="O14" s="525"/>
      <c r="P14" s="525"/>
      <c r="Q14" s="526"/>
      <c r="R14" s="527">
        <v>76598</v>
      </c>
      <c r="S14" s="528"/>
      <c r="T14" s="528"/>
      <c r="U14" s="528"/>
      <c r="V14" s="529"/>
      <c r="W14" s="433"/>
      <c r="X14" s="434"/>
      <c r="Y14" s="434"/>
      <c r="Z14" s="434"/>
      <c r="AA14" s="434"/>
      <c r="AB14" s="423"/>
      <c r="AC14" s="530">
        <v>2.5</v>
      </c>
      <c r="AD14" s="531"/>
      <c r="AE14" s="531"/>
      <c r="AF14" s="531"/>
      <c r="AG14" s="532"/>
      <c r="AH14" s="530">
        <v>2.8</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136</v>
      </c>
      <c r="CE14" s="539"/>
      <c r="CF14" s="539"/>
      <c r="CG14" s="539"/>
      <c r="CH14" s="539"/>
      <c r="CI14" s="539"/>
      <c r="CJ14" s="539"/>
      <c r="CK14" s="539"/>
      <c r="CL14" s="539"/>
      <c r="CM14" s="539"/>
      <c r="CN14" s="539"/>
      <c r="CO14" s="539"/>
      <c r="CP14" s="539"/>
      <c r="CQ14" s="539"/>
      <c r="CR14" s="539"/>
      <c r="CS14" s="540"/>
      <c r="CT14" s="541" t="s">
        <v>122</v>
      </c>
      <c r="CU14" s="542"/>
      <c r="CV14" s="542"/>
      <c r="CW14" s="542"/>
      <c r="CX14" s="542"/>
      <c r="CY14" s="542"/>
      <c r="CZ14" s="542"/>
      <c r="DA14" s="543"/>
      <c r="DB14" s="541" t="s">
        <v>122</v>
      </c>
      <c r="DC14" s="542"/>
      <c r="DD14" s="542"/>
      <c r="DE14" s="542"/>
      <c r="DF14" s="542"/>
      <c r="DG14" s="542"/>
      <c r="DH14" s="542"/>
      <c r="DI14" s="543"/>
    </row>
    <row r="15" spans="1:119" ht="18.75" customHeight="1" x14ac:dyDescent="0.15">
      <c r="A15" s="181"/>
      <c r="B15" s="506"/>
      <c r="C15" s="507"/>
      <c r="D15" s="507"/>
      <c r="E15" s="507"/>
      <c r="F15" s="507"/>
      <c r="G15" s="507"/>
      <c r="H15" s="507"/>
      <c r="I15" s="507"/>
      <c r="J15" s="507"/>
      <c r="K15" s="508"/>
      <c r="L15" s="190"/>
      <c r="M15" s="534" t="s">
        <v>130</v>
      </c>
      <c r="N15" s="535"/>
      <c r="O15" s="535"/>
      <c r="P15" s="535"/>
      <c r="Q15" s="536"/>
      <c r="R15" s="527">
        <v>75239</v>
      </c>
      <c r="S15" s="528"/>
      <c r="T15" s="528"/>
      <c r="U15" s="528"/>
      <c r="V15" s="529"/>
      <c r="W15" s="459" t="s">
        <v>137</v>
      </c>
      <c r="X15" s="460"/>
      <c r="Y15" s="460"/>
      <c r="Z15" s="460"/>
      <c r="AA15" s="460"/>
      <c r="AB15" s="450"/>
      <c r="AC15" s="494">
        <v>10574</v>
      </c>
      <c r="AD15" s="495"/>
      <c r="AE15" s="495"/>
      <c r="AF15" s="495"/>
      <c r="AG15" s="537"/>
      <c r="AH15" s="494">
        <v>10694</v>
      </c>
      <c r="AI15" s="495"/>
      <c r="AJ15" s="495"/>
      <c r="AK15" s="495"/>
      <c r="AL15" s="496"/>
      <c r="AM15" s="472"/>
      <c r="AN15" s="473"/>
      <c r="AO15" s="473"/>
      <c r="AP15" s="473"/>
      <c r="AQ15" s="473"/>
      <c r="AR15" s="473"/>
      <c r="AS15" s="473"/>
      <c r="AT15" s="474"/>
      <c r="AU15" s="475"/>
      <c r="AV15" s="476"/>
      <c r="AW15" s="476"/>
      <c r="AX15" s="476"/>
      <c r="AY15" s="403" t="s">
        <v>138</v>
      </c>
      <c r="AZ15" s="404"/>
      <c r="BA15" s="404"/>
      <c r="BB15" s="404"/>
      <c r="BC15" s="404"/>
      <c r="BD15" s="404"/>
      <c r="BE15" s="404"/>
      <c r="BF15" s="404"/>
      <c r="BG15" s="404"/>
      <c r="BH15" s="404"/>
      <c r="BI15" s="404"/>
      <c r="BJ15" s="404"/>
      <c r="BK15" s="404"/>
      <c r="BL15" s="404"/>
      <c r="BM15" s="405"/>
      <c r="BN15" s="406">
        <v>9576683</v>
      </c>
      <c r="BO15" s="407"/>
      <c r="BP15" s="407"/>
      <c r="BQ15" s="407"/>
      <c r="BR15" s="407"/>
      <c r="BS15" s="407"/>
      <c r="BT15" s="407"/>
      <c r="BU15" s="408"/>
      <c r="BV15" s="406">
        <v>9235276</v>
      </c>
      <c r="BW15" s="407"/>
      <c r="BX15" s="407"/>
      <c r="BY15" s="407"/>
      <c r="BZ15" s="407"/>
      <c r="CA15" s="407"/>
      <c r="CB15" s="407"/>
      <c r="CC15" s="408"/>
      <c r="CD15" s="544" t="s">
        <v>139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06"/>
      <c r="C16" s="507"/>
      <c r="D16" s="507"/>
      <c r="E16" s="507"/>
      <c r="F16" s="507"/>
      <c r="G16" s="507"/>
      <c r="H16" s="507"/>
      <c r="I16" s="507"/>
      <c r="J16" s="507"/>
      <c r="K16" s="508"/>
      <c r="L16" s="524" t="s">
        <v>140</v>
      </c>
      <c r="M16" s="547"/>
      <c r="N16" s="547"/>
      <c r="O16" s="547"/>
      <c r="P16" s="547"/>
      <c r="Q16" s="548"/>
      <c r="R16" s="549" t="s">
        <v>141</v>
      </c>
      <c r="S16" s="550"/>
      <c r="T16" s="550"/>
      <c r="U16" s="550"/>
      <c r="V16" s="551"/>
      <c r="W16" s="433"/>
      <c r="X16" s="434"/>
      <c r="Y16" s="434"/>
      <c r="Z16" s="434"/>
      <c r="AA16" s="434"/>
      <c r="AB16" s="423"/>
      <c r="AC16" s="530">
        <v>29.2</v>
      </c>
      <c r="AD16" s="531"/>
      <c r="AE16" s="531"/>
      <c r="AF16" s="531"/>
      <c r="AG16" s="532"/>
      <c r="AH16" s="530">
        <v>29.9</v>
      </c>
      <c r="AI16" s="531"/>
      <c r="AJ16" s="531"/>
      <c r="AK16" s="531"/>
      <c r="AL16" s="533"/>
      <c r="AM16" s="472"/>
      <c r="AN16" s="473"/>
      <c r="AO16" s="473"/>
      <c r="AP16" s="473"/>
      <c r="AQ16" s="473"/>
      <c r="AR16" s="473"/>
      <c r="AS16" s="473"/>
      <c r="AT16" s="474"/>
      <c r="AU16" s="475"/>
      <c r="AV16" s="476"/>
      <c r="AW16" s="476"/>
      <c r="AX16" s="476"/>
      <c r="AY16" s="477" t="s">
        <v>142</v>
      </c>
      <c r="AZ16" s="478"/>
      <c r="BA16" s="478"/>
      <c r="BB16" s="478"/>
      <c r="BC16" s="478"/>
      <c r="BD16" s="478"/>
      <c r="BE16" s="478"/>
      <c r="BF16" s="478"/>
      <c r="BG16" s="478"/>
      <c r="BH16" s="478"/>
      <c r="BI16" s="478"/>
      <c r="BJ16" s="478"/>
      <c r="BK16" s="478"/>
      <c r="BL16" s="478"/>
      <c r="BM16" s="479"/>
      <c r="BN16" s="443">
        <v>15383844</v>
      </c>
      <c r="BO16" s="444"/>
      <c r="BP16" s="444"/>
      <c r="BQ16" s="444"/>
      <c r="BR16" s="444"/>
      <c r="BS16" s="444"/>
      <c r="BT16" s="444"/>
      <c r="BU16" s="445"/>
      <c r="BV16" s="443">
        <v>14911267</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
      <c r="A17" s="181"/>
      <c r="B17" s="509"/>
      <c r="C17" s="510"/>
      <c r="D17" s="510"/>
      <c r="E17" s="510"/>
      <c r="F17" s="510"/>
      <c r="G17" s="510"/>
      <c r="H17" s="510"/>
      <c r="I17" s="510"/>
      <c r="J17" s="510"/>
      <c r="K17" s="511"/>
      <c r="L17" s="195"/>
      <c r="M17" s="554" t="s">
        <v>143</v>
      </c>
      <c r="N17" s="555"/>
      <c r="O17" s="555"/>
      <c r="P17" s="555"/>
      <c r="Q17" s="556"/>
      <c r="R17" s="549" t="s">
        <v>144</v>
      </c>
      <c r="S17" s="550"/>
      <c r="T17" s="550"/>
      <c r="U17" s="550"/>
      <c r="V17" s="551"/>
      <c r="W17" s="459" t="s">
        <v>145</v>
      </c>
      <c r="X17" s="460"/>
      <c r="Y17" s="460"/>
      <c r="Z17" s="460"/>
      <c r="AA17" s="460"/>
      <c r="AB17" s="450"/>
      <c r="AC17" s="494">
        <v>24747</v>
      </c>
      <c r="AD17" s="495"/>
      <c r="AE17" s="495"/>
      <c r="AF17" s="495"/>
      <c r="AG17" s="537"/>
      <c r="AH17" s="494">
        <v>24111</v>
      </c>
      <c r="AI17" s="495"/>
      <c r="AJ17" s="495"/>
      <c r="AK17" s="495"/>
      <c r="AL17" s="496"/>
      <c r="AM17" s="472"/>
      <c r="AN17" s="473"/>
      <c r="AO17" s="473"/>
      <c r="AP17" s="473"/>
      <c r="AQ17" s="473"/>
      <c r="AR17" s="473"/>
      <c r="AS17" s="473"/>
      <c r="AT17" s="474"/>
      <c r="AU17" s="475"/>
      <c r="AV17" s="476"/>
      <c r="AW17" s="476"/>
      <c r="AX17" s="476"/>
      <c r="AY17" s="477" t="s">
        <v>146</v>
      </c>
      <c r="AZ17" s="478"/>
      <c r="BA17" s="478"/>
      <c r="BB17" s="478"/>
      <c r="BC17" s="478"/>
      <c r="BD17" s="478"/>
      <c r="BE17" s="478"/>
      <c r="BF17" s="478"/>
      <c r="BG17" s="478"/>
      <c r="BH17" s="478"/>
      <c r="BI17" s="478"/>
      <c r="BJ17" s="478"/>
      <c r="BK17" s="478"/>
      <c r="BL17" s="478"/>
      <c r="BM17" s="479"/>
      <c r="BN17" s="443">
        <v>12091023</v>
      </c>
      <c r="BO17" s="444"/>
      <c r="BP17" s="444"/>
      <c r="BQ17" s="444"/>
      <c r="BR17" s="444"/>
      <c r="BS17" s="444"/>
      <c r="BT17" s="444"/>
      <c r="BU17" s="445"/>
      <c r="BV17" s="443">
        <v>11665235</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
      <c r="A18" s="181"/>
      <c r="B18" s="565" t="s">
        <v>147</v>
      </c>
      <c r="C18" s="486"/>
      <c r="D18" s="486"/>
      <c r="E18" s="566"/>
      <c r="F18" s="566"/>
      <c r="G18" s="566"/>
      <c r="H18" s="566"/>
      <c r="I18" s="566"/>
      <c r="J18" s="566"/>
      <c r="K18" s="566"/>
      <c r="L18" s="567">
        <v>71.95</v>
      </c>
      <c r="M18" s="567"/>
      <c r="N18" s="567"/>
      <c r="O18" s="567"/>
      <c r="P18" s="567"/>
      <c r="Q18" s="567"/>
      <c r="R18" s="568"/>
      <c r="S18" s="568"/>
      <c r="T18" s="568"/>
      <c r="U18" s="568"/>
      <c r="V18" s="569"/>
      <c r="W18" s="461"/>
      <c r="X18" s="462"/>
      <c r="Y18" s="462"/>
      <c r="Z18" s="462"/>
      <c r="AA18" s="462"/>
      <c r="AB18" s="453"/>
      <c r="AC18" s="570">
        <v>68.3</v>
      </c>
      <c r="AD18" s="571"/>
      <c r="AE18" s="571"/>
      <c r="AF18" s="571"/>
      <c r="AG18" s="572"/>
      <c r="AH18" s="570">
        <v>67.400000000000006</v>
      </c>
      <c r="AI18" s="571"/>
      <c r="AJ18" s="571"/>
      <c r="AK18" s="571"/>
      <c r="AL18" s="573"/>
      <c r="AM18" s="472"/>
      <c r="AN18" s="473"/>
      <c r="AO18" s="473"/>
      <c r="AP18" s="473"/>
      <c r="AQ18" s="473"/>
      <c r="AR18" s="473"/>
      <c r="AS18" s="473"/>
      <c r="AT18" s="474"/>
      <c r="AU18" s="475"/>
      <c r="AV18" s="476"/>
      <c r="AW18" s="476"/>
      <c r="AX18" s="476"/>
      <c r="AY18" s="477" t="s">
        <v>148</v>
      </c>
      <c r="AZ18" s="478"/>
      <c r="BA18" s="478"/>
      <c r="BB18" s="478"/>
      <c r="BC18" s="478"/>
      <c r="BD18" s="478"/>
      <c r="BE18" s="478"/>
      <c r="BF18" s="478"/>
      <c r="BG18" s="478"/>
      <c r="BH18" s="478"/>
      <c r="BI18" s="478"/>
      <c r="BJ18" s="478"/>
      <c r="BK18" s="478"/>
      <c r="BL18" s="478"/>
      <c r="BM18" s="479"/>
      <c r="BN18" s="443">
        <v>16301276</v>
      </c>
      <c r="BO18" s="444"/>
      <c r="BP18" s="444"/>
      <c r="BQ18" s="444"/>
      <c r="BR18" s="444"/>
      <c r="BS18" s="444"/>
      <c r="BT18" s="444"/>
      <c r="BU18" s="445"/>
      <c r="BV18" s="443">
        <v>15904068</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
      <c r="A19" s="181"/>
      <c r="B19" s="565" t="s">
        <v>149</v>
      </c>
      <c r="C19" s="486"/>
      <c r="D19" s="486"/>
      <c r="E19" s="566"/>
      <c r="F19" s="566"/>
      <c r="G19" s="566"/>
      <c r="H19" s="566"/>
      <c r="I19" s="566"/>
      <c r="J19" s="566"/>
      <c r="K19" s="566"/>
      <c r="L19" s="574">
        <v>1047</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150</v>
      </c>
      <c r="AZ19" s="478"/>
      <c r="BA19" s="478"/>
      <c r="BB19" s="478"/>
      <c r="BC19" s="478"/>
      <c r="BD19" s="478"/>
      <c r="BE19" s="478"/>
      <c r="BF19" s="478"/>
      <c r="BG19" s="478"/>
      <c r="BH19" s="478"/>
      <c r="BI19" s="478"/>
      <c r="BJ19" s="478"/>
      <c r="BK19" s="478"/>
      <c r="BL19" s="478"/>
      <c r="BM19" s="479"/>
      <c r="BN19" s="443">
        <v>24225783</v>
      </c>
      <c r="BO19" s="444"/>
      <c r="BP19" s="444"/>
      <c r="BQ19" s="444"/>
      <c r="BR19" s="444"/>
      <c r="BS19" s="444"/>
      <c r="BT19" s="444"/>
      <c r="BU19" s="445"/>
      <c r="BV19" s="443">
        <v>22873436</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
      <c r="A20" s="181"/>
      <c r="B20" s="565" t="s">
        <v>151</v>
      </c>
      <c r="C20" s="486"/>
      <c r="D20" s="486"/>
      <c r="E20" s="566"/>
      <c r="F20" s="566"/>
      <c r="G20" s="566"/>
      <c r="H20" s="566"/>
      <c r="I20" s="566"/>
      <c r="J20" s="566"/>
      <c r="K20" s="566"/>
      <c r="L20" s="574">
        <v>31039</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
      <c r="A21" s="181"/>
      <c r="B21" s="583" t="s">
        <v>152</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15">
      <c r="A22" s="181"/>
      <c r="B22" s="613" t="s">
        <v>153</v>
      </c>
      <c r="C22" s="587"/>
      <c r="D22" s="588"/>
      <c r="E22" s="455" t="s">
        <v>1</v>
      </c>
      <c r="F22" s="460"/>
      <c r="G22" s="460"/>
      <c r="H22" s="460"/>
      <c r="I22" s="460"/>
      <c r="J22" s="460"/>
      <c r="K22" s="450"/>
      <c r="L22" s="455" t="s">
        <v>154</v>
      </c>
      <c r="M22" s="460"/>
      <c r="N22" s="460"/>
      <c r="O22" s="460"/>
      <c r="P22" s="450"/>
      <c r="Q22" s="618" t="s">
        <v>155</v>
      </c>
      <c r="R22" s="619"/>
      <c r="S22" s="619"/>
      <c r="T22" s="619"/>
      <c r="U22" s="619"/>
      <c r="V22" s="620"/>
      <c r="W22" s="586" t="s">
        <v>156</v>
      </c>
      <c r="X22" s="587"/>
      <c r="Y22" s="588"/>
      <c r="Z22" s="455" t="s">
        <v>1</v>
      </c>
      <c r="AA22" s="460"/>
      <c r="AB22" s="460"/>
      <c r="AC22" s="460"/>
      <c r="AD22" s="460"/>
      <c r="AE22" s="460"/>
      <c r="AF22" s="460"/>
      <c r="AG22" s="450"/>
      <c r="AH22" s="624" t="s">
        <v>157</v>
      </c>
      <c r="AI22" s="460"/>
      <c r="AJ22" s="460"/>
      <c r="AK22" s="460"/>
      <c r="AL22" s="450"/>
      <c r="AM22" s="624" t="s">
        <v>158</v>
      </c>
      <c r="AN22" s="625"/>
      <c r="AO22" s="625"/>
      <c r="AP22" s="625"/>
      <c r="AQ22" s="625"/>
      <c r="AR22" s="626"/>
      <c r="AS22" s="618" t="s">
        <v>155</v>
      </c>
      <c r="AT22" s="619"/>
      <c r="AU22" s="619"/>
      <c r="AV22" s="619"/>
      <c r="AW22" s="619"/>
      <c r="AX22" s="630"/>
      <c r="AY22" s="403" t="s">
        <v>159</v>
      </c>
      <c r="AZ22" s="404"/>
      <c r="BA22" s="404"/>
      <c r="BB22" s="404"/>
      <c r="BC22" s="404"/>
      <c r="BD22" s="404"/>
      <c r="BE22" s="404"/>
      <c r="BF22" s="404"/>
      <c r="BG22" s="404"/>
      <c r="BH22" s="404"/>
      <c r="BI22" s="404"/>
      <c r="BJ22" s="404"/>
      <c r="BK22" s="404"/>
      <c r="BL22" s="404"/>
      <c r="BM22" s="405"/>
      <c r="BN22" s="406">
        <v>21366118</v>
      </c>
      <c r="BO22" s="407"/>
      <c r="BP22" s="407"/>
      <c r="BQ22" s="407"/>
      <c r="BR22" s="407"/>
      <c r="BS22" s="407"/>
      <c r="BT22" s="407"/>
      <c r="BU22" s="408"/>
      <c r="BV22" s="406">
        <v>21573411</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15">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160</v>
      </c>
      <c r="AZ23" s="478"/>
      <c r="BA23" s="478"/>
      <c r="BB23" s="478"/>
      <c r="BC23" s="478"/>
      <c r="BD23" s="478"/>
      <c r="BE23" s="478"/>
      <c r="BF23" s="478"/>
      <c r="BG23" s="478"/>
      <c r="BH23" s="478"/>
      <c r="BI23" s="478"/>
      <c r="BJ23" s="478"/>
      <c r="BK23" s="478"/>
      <c r="BL23" s="478"/>
      <c r="BM23" s="479"/>
      <c r="BN23" s="443">
        <v>12029591</v>
      </c>
      <c r="BO23" s="444"/>
      <c r="BP23" s="444"/>
      <c r="BQ23" s="444"/>
      <c r="BR23" s="444"/>
      <c r="BS23" s="444"/>
      <c r="BT23" s="444"/>
      <c r="BU23" s="445"/>
      <c r="BV23" s="443">
        <v>11785679</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
      <c r="A24" s="181"/>
      <c r="B24" s="614"/>
      <c r="C24" s="590"/>
      <c r="D24" s="591"/>
      <c r="E24" s="493" t="s">
        <v>161</v>
      </c>
      <c r="F24" s="473"/>
      <c r="G24" s="473"/>
      <c r="H24" s="473"/>
      <c r="I24" s="473"/>
      <c r="J24" s="473"/>
      <c r="K24" s="474"/>
      <c r="L24" s="494">
        <v>1</v>
      </c>
      <c r="M24" s="495"/>
      <c r="N24" s="495"/>
      <c r="O24" s="495"/>
      <c r="P24" s="537"/>
      <c r="Q24" s="494">
        <v>8000</v>
      </c>
      <c r="R24" s="495"/>
      <c r="S24" s="495"/>
      <c r="T24" s="495"/>
      <c r="U24" s="495"/>
      <c r="V24" s="537"/>
      <c r="W24" s="589"/>
      <c r="X24" s="590"/>
      <c r="Y24" s="591"/>
      <c r="Z24" s="493" t="s">
        <v>162</v>
      </c>
      <c r="AA24" s="473"/>
      <c r="AB24" s="473"/>
      <c r="AC24" s="473"/>
      <c r="AD24" s="473"/>
      <c r="AE24" s="473"/>
      <c r="AF24" s="473"/>
      <c r="AG24" s="474"/>
      <c r="AH24" s="494">
        <v>429</v>
      </c>
      <c r="AI24" s="495"/>
      <c r="AJ24" s="495"/>
      <c r="AK24" s="495"/>
      <c r="AL24" s="537"/>
      <c r="AM24" s="494">
        <v>1294293</v>
      </c>
      <c r="AN24" s="495"/>
      <c r="AO24" s="495"/>
      <c r="AP24" s="495"/>
      <c r="AQ24" s="495"/>
      <c r="AR24" s="537"/>
      <c r="AS24" s="494">
        <v>3017</v>
      </c>
      <c r="AT24" s="495"/>
      <c r="AU24" s="495"/>
      <c r="AV24" s="495"/>
      <c r="AW24" s="495"/>
      <c r="AX24" s="496"/>
      <c r="AY24" s="559" t="s">
        <v>163</v>
      </c>
      <c r="AZ24" s="560"/>
      <c r="BA24" s="560"/>
      <c r="BB24" s="560"/>
      <c r="BC24" s="560"/>
      <c r="BD24" s="560"/>
      <c r="BE24" s="560"/>
      <c r="BF24" s="560"/>
      <c r="BG24" s="560"/>
      <c r="BH24" s="560"/>
      <c r="BI24" s="560"/>
      <c r="BJ24" s="560"/>
      <c r="BK24" s="560"/>
      <c r="BL24" s="560"/>
      <c r="BM24" s="561"/>
      <c r="BN24" s="443">
        <v>12706452</v>
      </c>
      <c r="BO24" s="444"/>
      <c r="BP24" s="444"/>
      <c r="BQ24" s="444"/>
      <c r="BR24" s="444"/>
      <c r="BS24" s="444"/>
      <c r="BT24" s="444"/>
      <c r="BU24" s="445"/>
      <c r="BV24" s="443">
        <v>12204127</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15">
      <c r="A25" s="181"/>
      <c r="B25" s="614"/>
      <c r="C25" s="590"/>
      <c r="D25" s="591"/>
      <c r="E25" s="493" t="s">
        <v>164</v>
      </c>
      <c r="F25" s="473"/>
      <c r="G25" s="473"/>
      <c r="H25" s="473"/>
      <c r="I25" s="473"/>
      <c r="J25" s="473"/>
      <c r="K25" s="474"/>
      <c r="L25" s="494">
        <v>1</v>
      </c>
      <c r="M25" s="495"/>
      <c r="N25" s="495"/>
      <c r="O25" s="495"/>
      <c r="P25" s="537"/>
      <c r="Q25" s="494">
        <v>6400</v>
      </c>
      <c r="R25" s="495"/>
      <c r="S25" s="495"/>
      <c r="T25" s="495"/>
      <c r="U25" s="495"/>
      <c r="V25" s="537"/>
      <c r="W25" s="589"/>
      <c r="X25" s="590"/>
      <c r="Y25" s="591"/>
      <c r="Z25" s="493" t="s">
        <v>165</v>
      </c>
      <c r="AA25" s="473"/>
      <c r="AB25" s="473"/>
      <c r="AC25" s="473"/>
      <c r="AD25" s="473"/>
      <c r="AE25" s="473"/>
      <c r="AF25" s="473"/>
      <c r="AG25" s="474"/>
      <c r="AH25" s="494" t="s">
        <v>122</v>
      </c>
      <c r="AI25" s="495"/>
      <c r="AJ25" s="495"/>
      <c r="AK25" s="495"/>
      <c r="AL25" s="537"/>
      <c r="AM25" s="494" t="s">
        <v>122</v>
      </c>
      <c r="AN25" s="495"/>
      <c r="AO25" s="495"/>
      <c r="AP25" s="495"/>
      <c r="AQ25" s="495"/>
      <c r="AR25" s="537"/>
      <c r="AS25" s="494" t="s">
        <v>122</v>
      </c>
      <c r="AT25" s="495"/>
      <c r="AU25" s="495"/>
      <c r="AV25" s="495"/>
      <c r="AW25" s="495"/>
      <c r="AX25" s="496"/>
      <c r="AY25" s="403" t="s">
        <v>166</v>
      </c>
      <c r="AZ25" s="404"/>
      <c r="BA25" s="404"/>
      <c r="BB25" s="404"/>
      <c r="BC25" s="404"/>
      <c r="BD25" s="404"/>
      <c r="BE25" s="404"/>
      <c r="BF25" s="404"/>
      <c r="BG25" s="404"/>
      <c r="BH25" s="404"/>
      <c r="BI25" s="404"/>
      <c r="BJ25" s="404"/>
      <c r="BK25" s="404"/>
      <c r="BL25" s="404"/>
      <c r="BM25" s="405"/>
      <c r="BN25" s="406">
        <v>2871401</v>
      </c>
      <c r="BO25" s="407"/>
      <c r="BP25" s="407"/>
      <c r="BQ25" s="407"/>
      <c r="BR25" s="407"/>
      <c r="BS25" s="407"/>
      <c r="BT25" s="407"/>
      <c r="BU25" s="408"/>
      <c r="BV25" s="406">
        <v>553882</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15">
      <c r="A26" s="181"/>
      <c r="B26" s="614"/>
      <c r="C26" s="590"/>
      <c r="D26" s="591"/>
      <c r="E26" s="493" t="s">
        <v>167</v>
      </c>
      <c r="F26" s="473"/>
      <c r="G26" s="473"/>
      <c r="H26" s="473"/>
      <c r="I26" s="473"/>
      <c r="J26" s="473"/>
      <c r="K26" s="474"/>
      <c r="L26" s="494">
        <v>1</v>
      </c>
      <c r="M26" s="495"/>
      <c r="N26" s="495"/>
      <c r="O26" s="495"/>
      <c r="P26" s="537"/>
      <c r="Q26" s="494">
        <v>5700</v>
      </c>
      <c r="R26" s="495"/>
      <c r="S26" s="495"/>
      <c r="T26" s="495"/>
      <c r="U26" s="495"/>
      <c r="V26" s="537"/>
      <c r="W26" s="589"/>
      <c r="X26" s="590"/>
      <c r="Y26" s="591"/>
      <c r="Z26" s="493" t="s">
        <v>168</v>
      </c>
      <c r="AA26" s="595"/>
      <c r="AB26" s="595"/>
      <c r="AC26" s="595"/>
      <c r="AD26" s="595"/>
      <c r="AE26" s="595"/>
      <c r="AF26" s="595"/>
      <c r="AG26" s="596"/>
      <c r="AH26" s="494">
        <v>3</v>
      </c>
      <c r="AI26" s="495"/>
      <c r="AJ26" s="495"/>
      <c r="AK26" s="495"/>
      <c r="AL26" s="537"/>
      <c r="AM26" s="494">
        <v>8367</v>
      </c>
      <c r="AN26" s="495"/>
      <c r="AO26" s="495"/>
      <c r="AP26" s="495"/>
      <c r="AQ26" s="495"/>
      <c r="AR26" s="537"/>
      <c r="AS26" s="494">
        <v>2789</v>
      </c>
      <c r="AT26" s="495"/>
      <c r="AU26" s="495"/>
      <c r="AV26" s="495"/>
      <c r="AW26" s="495"/>
      <c r="AX26" s="496"/>
      <c r="AY26" s="446" t="s">
        <v>169</v>
      </c>
      <c r="AZ26" s="447"/>
      <c r="BA26" s="447"/>
      <c r="BB26" s="447"/>
      <c r="BC26" s="447"/>
      <c r="BD26" s="447"/>
      <c r="BE26" s="447"/>
      <c r="BF26" s="447"/>
      <c r="BG26" s="447"/>
      <c r="BH26" s="447"/>
      <c r="BI26" s="447"/>
      <c r="BJ26" s="447"/>
      <c r="BK26" s="447"/>
      <c r="BL26" s="447"/>
      <c r="BM26" s="448"/>
      <c r="BN26" s="443" t="s">
        <v>122</v>
      </c>
      <c r="BO26" s="444"/>
      <c r="BP26" s="444"/>
      <c r="BQ26" s="444"/>
      <c r="BR26" s="444"/>
      <c r="BS26" s="444"/>
      <c r="BT26" s="444"/>
      <c r="BU26" s="445"/>
      <c r="BV26" s="443" t="s">
        <v>122</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
      <c r="A27" s="181"/>
      <c r="B27" s="614"/>
      <c r="C27" s="590"/>
      <c r="D27" s="591"/>
      <c r="E27" s="493" t="s">
        <v>170</v>
      </c>
      <c r="F27" s="473"/>
      <c r="G27" s="473"/>
      <c r="H27" s="473"/>
      <c r="I27" s="473"/>
      <c r="J27" s="473"/>
      <c r="K27" s="474"/>
      <c r="L27" s="494">
        <v>1</v>
      </c>
      <c r="M27" s="495"/>
      <c r="N27" s="495"/>
      <c r="O27" s="495"/>
      <c r="P27" s="537"/>
      <c r="Q27" s="494">
        <v>4100</v>
      </c>
      <c r="R27" s="495"/>
      <c r="S27" s="495"/>
      <c r="T27" s="495"/>
      <c r="U27" s="495"/>
      <c r="V27" s="537"/>
      <c r="W27" s="589"/>
      <c r="X27" s="590"/>
      <c r="Y27" s="591"/>
      <c r="Z27" s="493" t="s">
        <v>171</v>
      </c>
      <c r="AA27" s="473"/>
      <c r="AB27" s="473"/>
      <c r="AC27" s="473"/>
      <c r="AD27" s="473"/>
      <c r="AE27" s="473"/>
      <c r="AF27" s="473"/>
      <c r="AG27" s="474"/>
      <c r="AH27" s="494" t="s">
        <v>122</v>
      </c>
      <c r="AI27" s="495"/>
      <c r="AJ27" s="495"/>
      <c r="AK27" s="495"/>
      <c r="AL27" s="537"/>
      <c r="AM27" s="494" t="s">
        <v>122</v>
      </c>
      <c r="AN27" s="495"/>
      <c r="AO27" s="495"/>
      <c r="AP27" s="495"/>
      <c r="AQ27" s="495"/>
      <c r="AR27" s="537"/>
      <c r="AS27" s="494" t="s">
        <v>122</v>
      </c>
      <c r="AT27" s="495"/>
      <c r="AU27" s="495"/>
      <c r="AV27" s="495"/>
      <c r="AW27" s="495"/>
      <c r="AX27" s="496"/>
      <c r="AY27" s="538" t="s">
        <v>172</v>
      </c>
      <c r="AZ27" s="539"/>
      <c r="BA27" s="539"/>
      <c r="BB27" s="539"/>
      <c r="BC27" s="539"/>
      <c r="BD27" s="539"/>
      <c r="BE27" s="539"/>
      <c r="BF27" s="539"/>
      <c r="BG27" s="539"/>
      <c r="BH27" s="539"/>
      <c r="BI27" s="539"/>
      <c r="BJ27" s="539"/>
      <c r="BK27" s="539"/>
      <c r="BL27" s="539"/>
      <c r="BM27" s="540"/>
      <c r="BN27" s="562">
        <v>773009</v>
      </c>
      <c r="BO27" s="563"/>
      <c r="BP27" s="563"/>
      <c r="BQ27" s="563"/>
      <c r="BR27" s="563"/>
      <c r="BS27" s="563"/>
      <c r="BT27" s="563"/>
      <c r="BU27" s="564"/>
      <c r="BV27" s="562">
        <v>772756</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15">
      <c r="A28" s="181"/>
      <c r="B28" s="614"/>
      <c r="C28" s="590"/>
      <c r="D28" s="591"/>
      <c r="E28" s="493" t="s">
        <v>173</v>
      </c>
      <c r="F28" s="473"/>
      <c r="G28" s="473"/>
      <c r="H28" s="473"/>
      <c r="I28" s="473"/>
      <c r="J28" s="473"/>
      <c r="K28" s="474"/>
      <c r="L28" s="494">
        <v>1</v>
      </c>
      <c r="M28" s="495"/>
      <c r="N28" s="495"/>
      <c r="O28" s="495"/>
      <c r="P28" s="537"/>
      <c r="Q28" s="494">
        <v>3700</v>
      </c>
      <c r="R28" s="495"/>
      <c r="S28" s="495"/>
      <c r="T28" s="495"/>
      <c r="U28" s="495"/>
      <c r="V28" s="537"/>
      <c r="W28" s="589"/>
      <c r="X28" s="590"/>
      <c r="Y28" s="591"/>
      <c r="Z28" s="493" t="s">
        <v>174</v>
      </c>
      <c r="AA28" s="473"/>
      <c r="AB28" s="473"/>
      <c r="AC28" s="473"/>
      <c r="AD28" s="473"/>
      <c r="AE28" s="473"/>
      <c r="AF28" s="473"/>
      <c r="AG28" s="474"/>
      <c r="AH28" s="494" t="s">
        <v>122</v>
      </c>
      <c r="AI28" s="495"/>
      <c r="AJ28" s="495"/>
      <c r="AK28" s="495"/>
      <c r="AL28" s="537"/>
      <c r="AM28" s="494" t="s">
        <v>122</v>
      </c>
      <c r="AN28" s="495"/>
      <c r="AO28" s="495"/>
      <c r="AP28" s="495"/>
      <c r="AQ28" s="495"/>
      <c r="AR28" s="537"/>
      <c r="AS28" s="494" t="s">
        <v>122</v>
      </c>
      <c r="AT28" s="495"/>
      <c r="AU28" s="495"/>
      <c r="AV28" s="495"/>
      <c r="AW28" s="495"/>
      <c r="AX28" s="496"/>
      <c r="AY28" s="597" t="s">
        <v>175</v>
      </c>
      <c r="AZ28" s="598"/>
      <c r="BA28" s="598"/>
      <c r="BB28" s="599"/>
      <c r="BC28" s="403" t="s">
        <v>46</v>
      </c>
      <c r="BD28" s="404"/>
      <c r="BE28" s="404"/>
      <c r="BF28" s="404"/>
      <c r="BG28" s="404"/>
      <c r="BH28" s="404"/>
      <c r="BI28" s="404"/>
      <c r="BJ28" s="404"/>
      <c r="BK28" s="404"/>
      <c r="BL28" s="404"/>
      <c r="BM28" s="405"/>
      <c r="BN28" s="406">
        <v>4846886</v>
      </c>
      <c r="BO28" s="407"/>
      <c r="BP28" s="407"/>
      <c r="BQ28" s="407"/>
      <c r="BR28" s="407"/>
      <c r="BS28" s="407"/>
      <c r="BT28" s="407"/>
      <c r="BU28" s="408"/>
      <c r="BV28" s="406">
        <v>5211700</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15">
      <c r="A29" s="181"/>
      <c r="B29" s="614"/>
      <c r="C29" s="590"/>
      <c r="D29" s="591"/>
      <c r="E29" s="493" t="s">
        <v>176</v>
      </c>
      <c r="F29" s="473"/>
      <c r="G29" s="473"/>
      <c r="H29" s="473"/>
      <c r="I29" s="473"/>
      <c r="J29" s="473"/>
      <c r="K29" s="474"/>
      <c r="L29" s="494">
        <v>17</v>
      </c>
      <c r="M29" s="495"/>
      <c r="N29" s="495"/>
      <c r="O29" s="495"/>
      <c r="P29" s="537"/>
      <c r="Q29" s="494">
        <v>3600</v>
      </c>
      <c r="R29" s="495"/>
      <c r="S29" s="495"/>
      <c r="T29" s="495"/>
      <c r="U29" s="495"/>
      <c r="V29" s="537"/>
      <c r="W29" s="592"/>
      <c r="X29" s="593"/>
      <c r="Y29" s="594"/>
      <c r="Z29" s="493" t="s">
        <v>177</v>
      </c>
      <c r="AA29" s="473"/>
      <c r="AB29" s="473"/>
      <c r="AC29" s="473"/>
      <c r="AD29" s="473"/>
      <c r="AE29" s="473"/>
      <c r="AF29" s="473"/>
      <c r="AG29" s="474"/>
      <c r="AH29" s="494">
        <v>429</v>
      </c>
      <c r="AI29" s="495"/>
      <c r="AJ29" s="495"/>
      <c r="AK29" s="495"/>
      <c r="AL29" s="537"/>
      <c r="AM29" s="494">
        <v>1294293</v>
      </c>
      <c r="AN29" s="495"/>
      <c r="AO29" s="495"/>
      <c r="AP29" s="495"/>
      <c r="AQ29" s="495"/>
      <c r="AR29" s="537"/>
      <c r="AS29" s="494">
        <v>3017</v>
      </c>
      <c r="AT29" s="495"/>
      <c r="AU29" s="495"/>
      <c r="AV29" s="495"/>
      <c r="AW29" s="495"/>
      <c r="AX29" s="496"/>
      <c r="AY29" s="600"/>
      <c r="AZ29" s="601"/>
      <c r="BA29" s="601"/>
      <c r="BB29" s="602"/>
      <c r="BC29" s="477" t="s">
        <v>178</v>
      </c>
      <c r="BD29" s="478"/>
      <c r="BE29" s="478"/>
      <c r="BF29" s="478"/>
      <c r="BG29" s="478"/>
      <c r="BH29" s="478"/>
      <c r="BI29" s="478"/>
      <c r="BJ29" s="478"/>
      <c r="BK29" s="478"/>
      <c r="BL29" s="478"/>
      <c r="BM29" s="479"/>
      <c r="BN29" s="443">
        <v>584839</v>
      </c>
      <c r="BO29" s="444"/>
      <c r="BP29" s="444"/>
      <c r="BQ29" s="444"/>
      <c r="BR29" s="444"/>
      <c r="BS29" s="444"/>
      <c r="BT29" s="444"/>
      <c r="BU29" s="445"/>
      <c r="BV29" s="443">
        <v>496802</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179</v>
      </c>
      <c r="X30" s="611"/>
      <c r="Y30" s="611"/>
      <c r="Z30" s="611"/>
      <c r="AA30" s="611"/>
      <c r="AB30" s="611"/>
      <c r="AC30" s="611"/>
      <c r="AD30" s="611"/>
      <c r="AE30" s="611"/>
      <c r="AF30" s="611"/>
      <c r="AG30" s="612"/>
      <c r="AH30" s="570">
        <v>97.1</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48</v>
      </c>
      <c r="BD30" s="560"/>
      <c r="BE30" s="560"/>
      <c r="BF30" s="560"/>
      <c r="BG30" s="560"/>
      <c r="BH30" s="560"/>
      <c r="BI30" s="560"/>
      <c r="BJ30" s="560"/>
      <c r="BK30" s="560"/>
      <c r="BL30" s="560"/>
      <c r="BM30" s="561"/>
      <c r="BN30" s="562">
        <v>5429266</v>
      </c>
      <c r="BO30" s="563"/>
      <c r="BP30" s="563"/>
      <c r="BQ30" s="563"/>
      <c r="BR30" s="563"/>
      <c r="BS30" s="563"/>
      <c r="BT30" s="563"/>
      <c r="BU30" s="564"/>
      <c r="BV30" s="562">
        <v>4961626</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606" t="s">
        <v>180</v>
      </c>
      <c r="D32" s="606"/>
      <c r="E32" s="606"/>
      <c r="F32" s="606"/>
      <c r="G32" s="606"/>
      <c r="H32" s="606"/>
      <c r="I32" s="606"/>
      <c r="J32" s="606"/>
      <c r="K32" s="606"/>
      <c r="L32" s="606"/>
      <c r="M32" s="606"/>
      <c r="N32" s="606"/>
      <c r="O32" s="606"/>
      <c r="P32" s="606"/>
      <c r="Q32" s="606"/>
      <c r="R32" s="606"/>
      <c r="S32" s="606"/>
      <c r="U32" s="447" t="s">
        <v>181</v>
      </c>
      <c r="V32" s="447"/>
      <c r="W32" s="447"/>
      <c r="X32" s="447"/>
      <c r="Y32" s="447"/>
      <c r="Z32" s="447"/>
      <c r="AA32" s="447"/>
      <c r="AB32" s="447"/>
      <c r="AC32" s="447"/>
      <c r="AD32" s="447"/>
      <c r="AE32" s="447"/>
      <c r="AF32" s="447"/>
      <c r="AG32" s="447"/>
      <c r="AH32" s="447"/>
      <c r="AI32" s="447"/>
      <c r="AJ32" s="447"/>
      <c r="AK32" s="447"/>
      <c r="AM32" s="447" t="s">
        <v>182</v>
      </c>
      <c r="AN32" s="447"/>
      <c r="AO32" s="447"/>
      <c r="AP32" s="447"/>
      <c r="AQ32" s="447"/>
      <c r="AR32" s="447"/>
      <c r="AS32" s="447"/>
      <c r="AT32" s="447"/>
      <c r="AU32" s="447"/>
      <c r="AV32" s="447"/>
      <c r="AW32" s="447"/>
      <c r="AX32" s="447"/>
      <c r="AY32" s="447"/>
      <c r="AZ32" s="447"/>
      <c r="BA32" s="447"/>
      <c r="BB32" s="447"/>
      <c r="BC32" s="447"/>
      <c r="BE32" s="447" t="s">
        <v>183</v>
      </c>
      <c r="BF32" s="447"/>
      <c r="BG32" s="447"/>
      <c r="BH32" s="447"/>
      <c r="BI32" s="447"/>
      <c r="BJ32" s="447"/>
      <c r="BK32" s="447"/>
      <c r="BL32" s="447"/>
      <c r="BM32" s="447"/>
      <c r="BN32" s="447"/>
      <c r="BO32" s="447"/>
      <c r="BP32" s="447"/>
      <c r="BQ32" s="447"/>
      <c r="BR32" s="447"/>
      <c r="BS32" s="447"/>
      <c r="BT32" s="447"/>
      <c r="BU32" s="447"/>
      <c r="BW32" s="447" t="s">
        <v>184</v>
      </c>
      <c r="BX32" s="447"/>
      <c r="BY32" s="447"/>
      <c r="BZ32" s="447"/>
      <c r="CA32" s="447"/>
      <c r="CB32" s="447"/>
      <c r="CC32" s="447"/>
      <c r="CD32" s="447"/>
      <c r="CE32" s="447"/>
      <c r="CF32" s="447"/>
      <c r="CG32" s="447"/>
      <c r="CH32" s="447"/>
      <c r="CI32" s="447"/>
      <c r="CJ32" s="447"/>
      <c r="CK32" s="447"/>
      <c r="CL32" s="447"/>
      <c r="CM32" s="447"/>
      <c r="CO32" s="447" t="s">
        <v>185</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15">
      <c r="A33" s="181"/>
      <c r="B33" s="205"/>
      <c r="C33" s="467" t="s">
        <v>186</v>
      </c>
      <c r="D33" s="467"/>
      <c r="E33" s="432" t="s">
        <v>187</v>
      </c>
      <c r="F33" s="432"/>
      <c r="G33" s="432"/>
      <c r="H33" s="432"/>
      <c r="I33" s="432"/>
      <c r="J33" s="432"/>
      <c r="K33" s="432"/>
      <c r="L33" s="432"/>
      <c r="M33" s="432"/>
      <c r="N33" s="432"/>
      <c r="O33" s="432"/>
      <c r="P33" s="432"/>
      <c r="Q33" s="432"/>
      <c r="R33" s="432"/>
      <c r="S33" s="432"/>
      <c r="T33" s="206"/>
      <c r="U33" s="467" t="s">
        <v>186</v>
      </c>
      <c r="V33" s="467"/>
      <c r="W33" s="432" t="s">
        <v>187</v>
      </c>
      <c r="X33" s="432"/>
      <c r="Y33" s="432"/>
      <c r="Z33" s="432"/>
      <c r="AA33" s="432"/>
      <c r="AB33" s="432"/>
      <c r="AC33" s="432"/>
      <c r="AD33" s="432"/>
      <c r="AE33" s="432"/>
      <c r="AF33" s="432"/>
      <c r="AG33" s="432"/>
      <c r="AH33" s="432"/>
      <c r="AI33" s="432"/>
      <c r="AJ33" s="432"/>
      <c r="AK33" s="432"/>
      <c r="AL33" s="206"/>
      <c r="AM33" s="467" t="s">
        <v>186</v>
      </c>
      <c r="AN33" s="467"/>
      <c r="AO33" s="432" t="s">
        <v>187</v>
      </c>
      <c r="AP33" s="432"/>
      <c r="AQ33" s="432"/>
      <c r="AR33" s="432"/>
      <c r="AS33" s="432"/>
      <c r="AT33" s="432"/>
      <c r="AU33" s="432"/>
      <c r="AV33" s="432"/>
      <c r="AW33" s="432"/>
      <c r="AX33" s="432"/>
      <c r="AY33" s="432"/>
      <c r="AZ33" s="432"/>
      <c r="BA33" s="432"/>
      <c r="BB33" s="432"/>
      <c r="BC33" s="432"/>
      <c r="BD33" s="207"/>
      <c r="BE33" s="432" t="s">
        <v>188</v>
      </c>
      <c r="BF33" s="432"/>
      <c r="BG33" s="432" t="s">
        <v>189</v>
      </c>
      <c r="BH33" s="432"/>
      <c r="BI33" s="432"/>
      <c r="BJ33" s="432"/>
      <c r="BK33" s="432"/>
      <c r="BL33" s="432"/>
      <c r="BM33" s="432"/>
      <c r="BN33" s="432"/>
      <c r="BO33" s="432"/>
      <c r="BP33" s="432"/>
      <c r="BQ33" s="432"/>
      <c r="BR33" s="432"/>
      <c r="BS33" s="432"/>
      <c r="BT33" s="432"/>
      <c r="BU33" s="432"/>
      <c r="BV33" s="207"/>
      <c r="BW33" s="467" t="s">
        <v>188</v>
      </c>
      <c r="BX33" s="467"/>
      <c r="BY33" s="432" t="s">
        <v>190</v>
      </c>
      <c r="BZ33" s="432"/>
      <c r="CA33" s="432"/>
      <c r="CB33" s="432"/>
      <c r="CC33" s="432"/>
      <c r="CD33" s="432"/>
      <c r="CE33" s="432"/>
      <c r="CF33" s="432"/>
      <c r="CG33" s="432"/>
      <c r="CH33" s="432"/>
      <c r="CI33" s="432"/>
      <c r="CJ33" s="432"/>
      <c r="CK33" s="432"/>
      <c r="CL33" s="432"/>
      <c r="CM33" s="432"/>
      <c r="CN33" s="206"/>
      <c r="CO33" s="467" t="s">
        <v>186</v>
      </c>
      <c r="CP33" s="467"/>
      <c r="CQ33" s="432" t="s">
        <v>191</v>
      </c>
      <c r="CR33" s="432"/>
      <c r="CS33" s="432"/>
      <c r="CT33" s="432"/>
      <c r="CU33" s="432"/>
      <c r="CV33" s="432"/>
      <c r="CW33" s="432"/>
      <c r="CX33" s="432"/>
      <c r="CY33" s="432"/>
      <c r="CZ33" s="432"/>
      <c r="DA33" s="432"/>
      <c r="DB33" s="432"/>
      <c r="DC33" s="432"/>
      <c r="DD33" s="432"/>
      <c r="DE33" s="432"/>
      <c r="DF33" s="206"/>
      <c r="DG33" s="632" t="s">
        <v>192</v>
      </c>
      <c r="DH33" s="632"/>
      <c r="DI33" s="208"/>
    </row>
    <row r="34" spans="1:113" ht="32.25" customHeight="1" x14ac:dyDescent="0.15">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4</v>
      </c>
      <c r="V34" s="633"/>
      <c r="W34" s="634" t="str">
        <f>IF('各会計、関係団体の財政状況及び健全化判断比率'!B28="","",'各会計、関係団体の財政状況及び健全化判断比率'!B28)</f>
        <v>国民健康保険特別会計</v>
      </c>
      <c r="X34" s="634"/>
      <c r="Y34" s="634"/>
      <c r="Z34" s="634"/>
      <c r="AA34" s="634"/>
      <c r="AB34" s="634"/>
      <c r="AC34" s="634"/>
      <c r="AD34" s="634"/>
      <c r="AE34" s="634"/>
      <c r="AF34" s="634"/>
      <c r="AG34" s="634"/>
      <c r="AH34" s="634"/>
      <c r="AI34" s="634"/>
      <c r="AJ34" s="634"/>
      <c r="AK34" s="634"/>
      <c r="AL34" s="181"/>
      <c r="AM34" s="633">
        <f>IF(AO34="","",MAX(C34:D43,U34:V43)+1)</f>
        <v>8</v>
      </c>
      <c r="AN34" s="633"/>
      <c r="AO34" s="634" t="str">
        <f>IF('各会計、関係団体の財政状況及び健全化判断比率'!B32="","",'各会計、関係団体の財政状況及び健全化判断比率'!B32)</f>
        <v>水道事業会計</v>
      </c>
      <c r="AP34" s="634"/>
      <c r="AQ34" s="634"/>
      <c r="AR34" s="634"/>
      <c r="AS34" s="634"/>
      <c r="AT34" s="634"/>
      <c r="AU34" s="634"/>
      <c r="AV34" s="634"/>
      <c r="AW34" s="634"/>
      <c r="AX34" s="634"/>
      <c r="AY34" s="634"/>
      <c r="AZ34" s="634"/>
      <c r="BA34" s="634"/>
      <c r="BB34" s="634"/>
      <c r="BC34" s="634"/>
      <c r="BD34" s="181"/>
      <c r="BE34" s="633">
        <f>IF(BG34="","",MAX(C34:D43,U34:V43,AM34:AN43)+1)</f>
        <v>11</v>
      </c>
      <c r="BF34" s="633"/>
      <c r="BG34" s="634" t="str">
        <f>IF('各会計、関係団体の財政状況及び健全化判断比率'!B35="","",'各会計、関係団体の財政状況及び健全化判断比率'!B35)</f>
        <v>農業集落排水事業特別会計</v>
      </c>
      <c r="BH34" s="634"/>
      <c r="BI34" s="634"/>
      <c r="BJ34" s="634"/>
      <c r="BK34" s="634"/>
      <c r="BL34" s="634"/>
      <c r="BM34" s="634"/>
      <c r="BN34" s="634"/>
      <c r="BO34" s="634"/>
      <c r="BP34" s="634"/>
      <c r="BQ34" s="634"/>
      <c r="BR34" s="634"/>
      <c r="BS34" s="634"/>
      <c r="BT34" s="634"/>
      <c r="BU34" s="634"/>
      <c r="BV34" s="181"/>
      <c r="BW34" s="633">
        <f>IF(BY34="","",MAX(C34:D43,U34:V43,AM34:AN43,BE34:BF43)+1)</f>
        <v>14</v>
      </c>
      <c r="BX34" s="633"/>
      <c r="BY34" s="634" t="str">
        <f>IF('各会計、関係団体の財政状況及び健全化判断比率'!B68="","",'各会計、関係団体の財政状況及び健全化判断比率'!B68)</f>
        <v>甲府地区広域行政事務組合一般会計</v>
      </c>
      <c r="BZ34" s="634"/>
      <c r="CA34" s="634"/>
      <c r="CB34" s="634"/>
      <c r="CC34" s="634"/>
      <c r="CD34" s="634"/>
      <c r="CE34" s="634"/>
      <c r="CF34" s="634"/>
      <c r="CG34" s="634"/>
      <c r="CH34" s="634"/>
      <c r="CI34" s="634"/>
      <c r="CJ34" s="634"/>
      <c r="CK34" s="634"/>
      <c r="CL34" s="634"/>
      <c r="CM34" s="634"/>
      <c r="CN34" s="181"/>
      <c r="CO34" s="633" t="str">
        <f>IF(CQ34="","",MAX(C34:D43,U34:V43,AM34:AN43,BE34:BF43,BW34:BX43)+1)</f>
        <v/>
      </c>
      <c r="CP34" s="633"/>
      <c r="CQ34" s="634" t="str">
        <f>IF('各会計、関係団体の財政状況及び健全化判断比率'!BS7="","",'各会計、関係団体の財政状況及び健全化判断比率'!BS7)</f>
        <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15">
      <c r="A35" s="181"/>
      <c r="B35" s="205"/>
      <c r="C35" s="633">
        <f>IF(E35="","",C34+1)</f>
        <v>2</v>
      </c>
      <c r="D35" s="633"/>
      <c r="E35" s="634" t="str">
        <f>IF('各会計、関係団体の財政状況及び健全化判断比率'!B8="","",'各会計、関係団体の財政状況及び健全化判断比率'!B8)</f>
        <v>住宅新築資金等貸付事業特別会計</v>
      </c>
      <c r="F35" s="634"/>
      <c r="G35" s="634"/>
      <c r="H35" s="634"/>
      <c r="I35" s="634"/>
      <c r="J35" s="634"/>
      <c r="K35" s="634"/>
      <c r="L35" s="634"/>
      <c r="M35" s="634"/>
      <c r="N35" s="634"/>
      <c r="O35" s="634"/>
      <c r="P35" s="634"/>
      <c r="Q35" s="634"/>
      <c r="R35" s="634"/>
      <c r="S35" s="634"/>
      <c r="T35" s="181"/>
      <c r="U35" s="633">
        <f>IF(W35="","",U34+1)</f>
        <v>5</v>
      </c>
      <c r="V35" s="633"/>
      <c r="W35" s="634" t="str">
        <f>IF('各会計、関係団体の財政状況及び健全化判断比率'!B29="","",'各会計、関係団体の財政状況及び健全化判断比率'!B29)</f>
        <v>後期高齢者医療特別会計</v>
      </c>
      <c r="X35" s="634"/>
      <c r="Y35" s="634"/>
      <c r="Z35" s="634"/>
      <c r="AA35" s="634"/>
      <c r="AB35" s="634"/>
      <c r="AC35" s="634"/>
      <c r="AD35" s="634"/>
      <c r="AE35" s="634"/>
      <c r="AF35" s="634"/>
      <c r="AG35" s="634"/>
      <c r="AH35" s="634"/>
      <c r="AI35" s="634"/>
      <c r="AJ35" s="634"/>
      <c r="AK35" s="634"/>
      <c r="AL35" s="181"/>
      <c r="AM35" s="633">
        <f t="shared" ref="AM35:AM43" si="0">IF(AO35="","",AM34+1)</f>
        <v>9</v>
      </c>
      <c r="AN35" s="633"/>
      <c r="AO35" s="634" t="str">
        <f>IF('各会計、関係団体の財政状況及び健全化判断比率'!B33="","",'各会計、関係団体の財政状況及び健全化判断比率'!B33)</f>
        <v>簡易水道事業会計</v>
      </c>
      <c r="AP35" s="634"/>
      <c r="AQ35" s="634"/>
      <c r="AR35" s="634"/>
      <c r="AS35" s="634"/>
      <c r="AT35" s="634"/>
      <c r="AU35" s="634"/>
      <c r="AV35" s="634"/>
      <c r="AW35" s="634"/>
      <c r="AX35" s="634"/>
      <c r="AY35" s="634"/>
      <c r="AZ35" s="634"/>
      <c r="BA35" s="634"/>
      <c r="BB35" s="634"/>
      <c r="BC35" s="634"/>
      <c r="BD35" s="181"/>
      <c r="BE35" s="633">
        <f t="shared" ref="BE35:BE43" si="1">IF(BG35="","",BE34+1)</f>
        <v>12</v>
      </c>
      <c r="BF35" s="633"/>
      <c r="BG35" s="634" t="str">
        <f>IF('各会計、関係団体の財政状況及び健全化判断比率'!B36="","",'各会計、関係団体の財政状況及び健全化判断比率'!B36)</f>
        <v>合併浄化槽事業特別会計</v>
      </c>
      <c r="BH35" s="634"/>
      <c r="BI35" s="634"/>
      <c r="BJ35" s="634"/>
      <c r="BK35" s="634"/>
      <c r="BL35" s="634"/>
      <c r="BM35" s="634"/>
      <c r="BN35" s="634"/>
      <c r="BO35" s="634"/>
      <c r="BP35" s="634"/>
      <c r="BQ35" s="634"/>
      <c r="BR35" s="634"/>
      <c r="BS35" s="634"/>
      <c r="BT35" s="634"/>
      <c r="BU35" s="634"/>
      <c r="BV35" s="181"/>
      <c r="BW35" s="633">
        <f t="shared" ref="BW35:BW43" si="2">IF(BY35="","",BW34+1)</f>
        <v>15</v>
      </c>
      <c r="BX35" s="633"/>
      <c r="BY35" s="634" t="str">
        <f>IF('各会計、関係団体の財政状況及び健全化判断比率'!B69="","",'各会計、関係団体の財政状況及び健全化判断比率'!B69)</f>
        <v>甲府地区広域行政事務組合消防事業特別会計</v>
      </c>
      <c r="BZ35" s="634"/>
      <c r="CA35" s="634"/>
      <c r="CB35" s="634"/>
      <c r="CC35" s="634"/>
      <c r="CD35" s="634"/>
      <c r="CE35" s="634"/>
      <c r="CF35" s="634"/>
      <c r="CG35" s="634"/>
      <c r="CH35" s="634"/>
      <c r="CI35" s="634"/>
      <c r="CJ35" s="634"/>
      <c r="CK35" s="634"/>
      <c r="CL35" s="634"/>
      <c r="CM35" s="634"/>
      <c r="CN35" s="181"/>
      <c r="CO35" s="633" t="str">
        <f t="shared" ref="CO35:CO43" si="3">IF(CQ35="","",CO34+1)</f>
        <v/>
      </c>
      <c r="CP35" s="633"/>
      <c r="CQ35" s="634" t="str">
        <f>IF('各会計、関係団体の財政状況及び健全化判断比率'!BS8="","",'各会計、関係団体の財政状況及び健全化判断比率'!BS8)</f>
        <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15">
      <c r="A36" s="181"/>
      <c r="B36" s="205"/>
      <c r="C36" s="633">
        <f>IF(E36="","",C35+1)</f>
        <v>3</v>
      </c>
      <c r="D36" s="633"/>
      <c r="E36" s="634" t="str">
        <f>IF('各会計、関係団体の財政状況及び健全化判断比率'!B9="","",'各会計、関係団体の財政状況及び健全化判断比率'!B9)</f>
        <v>地域し尿処理施設特別会計</v>
      </c>
      <c r="F36" s="634"/>
      <c r="G36" s="634"/>
      <c r="H36" s="634"/>
      <c r="I36" s="634"/>
      <c r="J36" s="634"/>
      <c r="K36" s="634"/>
      <c r="L36" s="634"/>
      <c r="M36" s="634"/>
      <c r="N36" s="634"/>
      <c r="O36" s="634"/>
      <c r="P36" s="634"/>
      <c r="Q36" s="634"/>
      <c r="R36" s="634"/>
      <c r="S36" s="634"/>
      <c r="T36" s="181"/>
      <c r="U36" s="633">
        <f t="shared" ref="U36:U43" si="4">IF(W36="","",U35+1)</f>
        <v>6</v>
      </c>
      <c r="V36" s="633"/>
      <c r="W36" s="634" t="str">
        <f>IF('各会計、関係団体の財政状況及び健全化判断比率'!B30="","",'各会計、関係団体の財政状況及び健全化判断比率'!B30)</f>
        <v>介護保険特別会計</v>
      </c>
      <c r="X36" s="634"/>
      <c r="Y36" s="634"/>
      <c r="Z36" s="634"/>
      <c r="AA36" s="634"/>
      <c r="AB36" s="634"/>
      <c r="AC36" s="634"/>
      <c r="AD36" s="634"/>
      <c r="AE36" s="634"/>
      <c r="AF36" s="634"/>
      <c r="AG36" s="634"/>
      <c r="AH36" s="634"/>
      <c r="AI36" s="634"/>
      <c r="AJ36" s="634"/>
      <c r="AK36" s="634"/>
      <c r="AL36" s="181"/>
      <c r="AM36" s="633">
        <f t="shared" si="0"/>
        <v>10</v>
      </c>
      <c r="AN36" s="633"/>
      <c r="AO36" s="634" t="str">
        <f>IF('各会計、関係団体の財政状況及び健全化判断比率'!B34="","",'各会計、関係団体の財政状況及び健全化判断比率'!B34)</f>
        <v>下水道事業会計</v>
      </c>
      <c r="AP36" s="634"/>
      <c r="AQ36" s="634"/>
      <c r="AR36" s="634"/>
      <c r="AS36" s="634"/>
      <c r="AT36" s="634"/>
      <c r="AU36" s="634"/>
      <c r="AV36" s="634"/>
      <c r="AW36" s="634"/>
      <c r="AX36" s="634"/>
      <c r="AY36" s="634"/>
      <c r="AZ36" s="634"/>
      <c r="BA36" s="634"/>
      <c r="BB36" s="634"/>
      <c r="BC36" s="634"/>
      <c r="BD36" s="181"/>
      <c r="BE36" s="633">
        <f t="shared" si="1"/>
        <v>13</v>
      </c>
      <c r="BF36" s="633"/>
      <c r="BG36" s="634" t="str">
        <f>IF('各会計、関係団体の財政状況及び健全化判断比率'!B37="","",'各会計、関係団体の財政状況及び健全化判断比率'!B37)</f>
        <v>宅地開発事業特別会計</v>
      </c>
      <c r="BH36" s="634"/>
      <c r="BI36" s="634"/>
      <c r="BJ36" s="634"/>
      <c r="BK36" s="634"/>
      <c r="BL36" s="634"/>
      <c r="BM36" s="634"/>
      <c r="BN36" s="634"/>
      <c r="BO36" s="634"/>
      <c r="BP36" s="634"/>
      <c r="BQ36" s="634"/>
      <c r="BR36" s="634"/>
      <c r="BS36" s="634"/>
      <c r="BT36" s="634"/>
      <c r="BU36" s="634"/>
      <c r="BV36" s="181"/>
      <c r="BW36" s="633">
        <f t="shared" si="2"/>
        <v>16</v>
      </c>
      <c r="BX36" s="633"/>
      <c r="BY36" s="634" t="str">
        <f>IF('各会計、関係団体の財政状況及び健全化判断比率'!B70="","",'各会計、関係団体の財政状況及び健全化判断比率'!B70)</f>
        <v>甲府地区広域行政事務組合国母公園管理事業特別会計</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15">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f t="shared" si="4"/>
        <v>7</v>
      </c>
      <c r="V37" s="633"/>
      <c r="W37" s="634" t="str">
        <f>IF('各会計、関係団体の財政状況及び健全化判断比率'!B31="","",'各会計、関係団体の財政状況及び健全化判断比率'!B31)</f>
        <v>介護サービス特別会計</v>
      </c>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17</v>
      </c>
      <c r="BX37" s="633"/>
      <c r="BY37" s="634" t="str">
        <f>IF('各会計、関係団体の財政状況及び健全化判断比率'!B71="","",'各会計、関係団体の財政状況及び健全化判断比率'!B71)</f>
        <v>峡北広域行政事務組合一般会計</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15">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18</v>
      </c>
      <c r="BX38" s="633"/>
      <c r="BY38" s="634" t="str">
        <f>IF('各会計、関係団体の財政状況及び健全化判断比率'!B72="","",'各会計、関係団体の財政状況及び健全化判断比率'!B72)</f>
        <v>峡北広域行政事務組合常備消防特別会計</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15">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19</v>
      </c>
      <c r="BX39" s="633"/>
      <c r="BY39" s="634" t="str">
        <f>IF('各会計、関係団体の財政状況及び健全化判断比率'!B73="","",'各会計、関係団体の財政状況及び健全化判断比率'!B73)</f>
        <v>峡北広域行政事務組合ごみ処理特別会計</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15">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20</v>
      </c>
      <c r="BX40" s="633"/>
      <c r="BY40" s="634" t="str">
        <f>IF('各会計、関係団体の財政状況及び健全化判断比率'!B74="","",'各会計、関係団体の財政状況及び健全化判断比率'!B74)</f>
        <v>峡北広域行政事務組合し尿処理特別会計</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15">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f t="shared" si="2"/>
        <v>21</v>
      </c>
      <c r="BX41" s="633"/>
      <c r="BY41" s="634" t="str">
        <f>IF('各会計、関係団体の財政状況及び健全化判断比率'!B75="","",'各会計、関係団体の財政状況及び健全化判断比率'!B75)</f>
        <v>中巨摩地区広域事務組合一般会計</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15">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f t="shared" si="2"/>
        <v>22</v>
      </c>
      <c r="BX42" s="633"/>
      <c r="BY42" s="634" t="str">
        <f>IF('各会計、関係団体の財政状況及び健全化判断比率'!B76="","",'各会計、関係団体の財政状況及び健全化判断比率'!B76)</f>
        <v>中巨摩地区広域事務組合ごみ処理事業特別会計</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15">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f t="shared" si="2"/>
        <v>23</v>
      </c>
      <c r="BX43" s="633"/>
      <c r="BY43" s="634" t="str">
        <f>IF('各会計、関係団体の財政状況及び健全化判断比率'!B77="","",'各会計、関係団体の財政状況及び健全化判断比率'!B77)</f>
        <v>中巨摩地区広域事務組合地区公園事業特別会計</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636" t="s">
        <v>194</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15">
      <c r="E47" s="636" t="s">
        <v>195</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15">
      <c r="E48" s="636" t="s">
        <v>196</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15">
      <c r="E49" s="637" t="s">
        <v>197</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15">
      <c r="E50" s="636" t="s">
        <v>198</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15">
      <c r="E51" s="636" t="s">
        <v>199</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15">
      <c r="E52" s="636" t="s">
        <v>200</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15">
      <c r="E53" s="636" t="s">
        <v>201</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15"/>
    <row r="55" spans="5:113" x14ac:dyDescent="0.15"/>
    <row r="56" spans="5:113" x14ac:dyDescent="0.15"/>
  </sheetData>
  <sheetProtection algorithmName="SHA-512" hashValue="zkC0lL2ntjlGs2NK1vAq/nwqauz11sv7v2OUdoOx2+GgbnjWJZKg+1bepvJsbUijY1LXle+XyXS/SwzuCkG1kA==" saltValue="eoFgN+p2TCcVBC0yMGIbr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532</v>
      </c>
      <c r="G33" s="29" t="s">
        <v>533</v>
      </c>
      <c r="H33" s="29" t="s">
        <v>534</v>
      </c>
      <c r="I33" s="29" t="s">
        <v>535</v>
      </c>
      <c r="J33" s="30" t="s">
        <v>536</v>
      </c>
      <c r="K33" s="22"/>
      <c r="L33" s="22"/>
      <c r="M33" s="22"/>
      <c r="N33" s="22"/>
      <c r="O33" s="22"/>
      <c r="P33" s="22"/>
    </row>
    <row r="34" spans="1:16" ht="39" customHeight="1" x14ac:dyDescent="0.15">
      <c r="A34" s="22"/>
      <c r="B34" s="31"/>
      <c r="C34" s="1187" t="s">
        <v>540</v>
      </c>
      <c r="D34" s="1187"/>
      <c r="E34" s="1188"/>
      <c r="F34" s="32">
        <v>4.21</v>
      </c>
      <c r="G34" s="33">
        <v>8.4499999999999993</v>
      </c>
      <c r="H34" s="33">
        <v>9.7100000000000009</v>
      </c>
      <c r="I34" s="33">
        <v>10.08</v>
      </c>
      <c r="J34" s="34">
        <v>9.36</v>
      </c>
      <c r="K34" s="22"/>
      <c r="L34" s="22"/>
      <c r="M34" s="22"/>
      <c r="N34" s="22"/>
      <c r="O34" s="22"/>
      <c r="P34" s="22"/>
    </row>
    <row r="35" spans="1:16" ht="39" customHeight="1" x14ac:dyDescent="0.15">
      <c r="A35" s="22"/>
      <c r="B35" s="35"/>
      <c r="C35" s="1181" t="s">
        <v>541</v>
      </c>
      <c r="D35" s="1182"/>
      <c r="E35" s="1183"/>
      <c r="F35" s="36">
        <v>6.33</v>
      </c>
      <c r="G35" s="37">
        <v>6.97</v>
      </c>
      <c r="H35" s="37">
        <v>6.87</v>
      </c>
      <c r="I35" s="37">
        <v>7.68</v>
      </c>
      <c r="J35" s="38">
        <v>7.33</v>
      </c>
      <c r="K35" s="22"/>
      <c r="L35" s="22"/>
      <c r="M35" s="22"/>
      <c r="N35" s="22"/>
      <c r="O35" s="22"/>
      <c r="P35" s="22"/>
    </row>
    <row r="36" spans="1:16" ht="39" customHeight="1" x14ac:dyDescent="0.15">
      <c r="A36" s="22"/>
      <c r="B36" s="35"/>
      <c r="C36" s="1181" t="s">
        <v>542</v>
      </c>
      <c r="D36" s="1182"/>
      <c r="E36" s="1183"/>
      <c r="F36" s="36" t="s">
        <v>494</v>
      </c>
      <c r="G36" s="37">
        <v>1.36</v>
      </c>
      <c r="H36" s="37">
        <v>1.25</v>
      </c>
      <c r="I36" s="37">
        <v>1.43</v>
      </c>
      <c r="J36" s="38">
        <v>3.24</v>
      </c>
      <c r="K36" s="22"/>
      <c r="L36" s="22"/>
      <c r="M36" s="22"/>
      <c r="N36" s="22"/>
      <c r="O36" s="22"/>
      <c r="P36" s="22"/>
    </row>
    <row r="37" spans="1:16" ht="39" customHeight="1" x14ac:dyDescent="0.15">
      <c r="A37" s="22"/>
      <c r="B37" s="35"/>
      <c r="C37" s="1181" t="s">
        <v>543</v>
      </c>
      <c r="D37" s="1182"/>
      <c r="E37" s="1183"/>
      <c r="F37" s="36">
        <v>0.66</v>
      </c>
      <c r="G37" s="37">
        <v>0.4</v>
      </c>
      <c r="H37" s="37">
        <v>0.5</v>
      </c>
      <c r="I37" s="37">
        <v>0.61</v>
      </c>
      <c r="J37" s="38">
        <v>0.53</v>
      </c>
      <c r="K37" s="22"/>
      <c r="L37" s="22"/>
      <c r="M37" s="22"/>
      <c r="N37" s="22"/>
      <c r="O37" s="22"/>
      <c r="P37" s="22"/>
    </row>
    <row r="38" spans="1:16" ht="39" customHeight="1" x14ac:dyDescent="0.15">
      <c r="A38" s="22"/>
      <c r="B38" s="35"/>
      <c r="C38" s="1181" t="s">
        <v>544</v>
      </c>
      <c r="D38" s="1182"/>
      <c r="E38" s="1183"/>
      <c r="F38" s="36">
        <v>0.56000000000000005</v>
      </c>
      <c r="G38" s="37">
        <v>0.46</v>
      </c>
      <c r="H38" s="37">
        <v>0.35</v>
      </c>
      <c r="I38" s="37">
        <v>0.08</v>
      </c>
      <c r="J38" s="38">
        <v>0.45</v>
      </c>
      <c r="K38" s="22"/>
      <c r="L38" s="22"/>
      <c r="M38" s="22"/>
      <c r="N38" s="22"/>
      <c r="O38" s="22"/>
      <c r="P38" s="22"/>
    </row>
    <row r="39" spans="1:16" ht="39" customHeight="1" x14ac:dyDescent="0.15">
      <c r="A39" s="22"/>
      <c r="B39" s="35"/>
      <c r="C39" s="1181" t="s">
        <v>545</v>
      </c>
      <c r="D39" s="1182"/>
      <c r="E39" s="1183"/>
      <c r="F39" s="36">
        <v>0</v>
      </c>
      <c r="G39" s="37">
        <v>0</v>
      </c>
      <c r="H39" s="37">
        <v>0</v>
      </c>
      <c r="I39" s="37">
        <v>0</v>
      </c>
      <c r="J39" s="38">
        <v>0.15</v>
      </c>
      <c r="K39" s="22"/>
      <c r="L39" s="22"/>
      <c r="M39" s="22"/>
      <c r="N39" s="22"/>
      <c r="O39" s="22"/>
      <c r="P39" s="22"/>
    </row>
    <row r="40" spans="1:16" ht="39" customHeight="1" x14ac:dyDescent="0.15">
      <c r="A40" s="22"/>
      <c r="B40" s="35"/>
      <c r="C40" s="1181" t="s">
        <v>546</v>
      </c>
      <c r="D40" s="1182"/>
      <c r="E40" s="1183"/>
      <c r="F40" s="36" t="s">
        <v>494</v>
      </c>
      <c r="G40" s="37">
        <v>0</v>
      </c>
      <c r="H40" s="37">
        <v>0.01</v>
      </c>
      <c r="I40" s="37">
        <v>0.03</v>
      </c>
      <c r="J40" s="38">
        <v>7.0000000000000007E-2</v>
      </c>
      <c r="K40" s="22"/>
      <c r="L40" s="22"/>
      <c r="M40" s="22"/>
      <c r="N40" s="22"/>
      <c r="O40" s="22"/>
      <c r="P40" s="22"/>
    </row>
    <row r="41" spans="1:16" ht="39" customHeight="1" x14ac:dyDescent="0.15">
      <c r="A41" s="22"/>
      <c r="B41" s="35"/>
      <c r="C41" s="1181" t="s">
        <v>547</v>
      </c>
      <c r="D41" s="1182"/>
      <c r="E41" s="1183"/>
      <c r="F41" s="36">
        <v>0</v>
      </c>
      <c r="G41" s="37">
        <v>0</v>
      </c>
      <c r="H41" s="37">
        <v>0</v>
      </c>
      <c r="I41" s="37">
        <v>0.01</v>
      </c>
      <c r="J41" s="38">
        <v>0.04</v>
      </c>
      <c r="K41" s="22"/>
      <c r="L41" s="22"/>
      <c r="M41" s="22"/>
      <c r="N41" s="22"/>
      <c r="O41" s="22"/>
      <c r="P41" s="22"/>
    </row>
    <row r="42" spans="1:16" ht="39" customHeight="1" x14ac:dyDescent="0.15">
      <c r="A42" s="22"/>
      <c r="B42" s="39"/>
      <c r="C42" s="1181" t="s">
        <v>548</v>
      </c>
      <c r="D42" s="1182"/>
      <c r="E42" s="1183"/>
      <c r="F42" s="36" t="s">
        <v>494</v>
      </c>
      <c r="G42" s="37" t="s">
        <v>494</v>
      </c>
      <c r="H42" s="37" t="s">
        <v>494</v>
      </c>
      <c r="I42" s="37" t="s">
        <v>494</v>
      </c>
      <c r="J42" s="38" t="s">
        <v>494</v>
      </c>
      <c r="K42" s="22"/>
      <c r="L42" s="22"/>
      <c r="M42" s="22"/>
      <c r="N42" s="22"/>
      <c r="O42" s="22"/>
      <c r="P42" s="22"/>
    </row>
    <row r="43" spans="1:16" ht="39" customHeight="1" thickBot="1" x14ac:dyDescent="0.2">
      <c r="A43" s="22"/>
      <c r="B43" s="40"/>
      <c r="C43" s="1184" t="s">
        <v>549</v>
      </c>
      <c r="D43" s="1185"/>
      <c r="E43" s="1186"/>
      <c r="F43" s="41">
        <v>0.27</v>
      </c>
      <c r="G43" s="42">
        <v>0.02</v>
      </c>
      <c r="H43" s="42">
        <v>0.01</v>
      </c>
      <c r="I43" s="42">
        <v>0.01</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4GbsqEjTSzX21YMrJ8ZclRwbPoE0IqxYH1a5Z2jCPB8rpUqtoJ2I7+ZoYJ+OCl4r7fcUFafrWzi9mEx6iAeJRw==" saltValue="2uPA5vfhQUFU+aPRuiEBc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532</v>
      </c>
      <c r="L44" s="56" t="s">
        <v>533</v>
      </c>
      <c r="M44" s="56" t="s">
        <v>534</v>
      </c>
      <c r="N44" s="56" t="s">
        <v>535</v>
      </c>
      <c r="O44" s="57" t="s">
        <v>536</v>
      </c>
      <c r="P44" s="48"/>
      <c r="Q44" s="48"/>
      <c r="R44" s="48"/>
      <c r="S44" s="48"/>
      <c r="T44" s="48"/>
      <c r="U44" s="48"/>
    </row>
    <row r="45" spans="1:21" ht="30.75" customHeight="1" x14ac:dyDescent="0.15">
      <c r="A45" s="48"/>
      <c r="B45" s="1189" t="s">
        <v>9</v>
      </c>
      <c r="C45" s="1190"/>
      <c r="D45" s="58"/>
      <c r="E45" s="1195" t="s">
        <v>10</v>
      </c>
      <c r="F45" s="1195"/>
      <c r="G45" s="1195"/>
      <c r="H45" s="1195"/>
      <c r="I45" s="1195"/>
      <c r="J45" s="1196"/>
      <c r="K45" s="59">
        <v>2959</v>
      </c>
      <c r="L45" s="60">
        <v>2928</v>
      </c>
      <c r="M45" s="60">
        <v>2751</v>
      </c>
      <c r="N45" s="60">
        <v>2663</v>
      </c>
      <c r="O45" s="61">
        <v>2595</v>
      </c>
      <c r="P45" s="48"/>
      <c r="Q45" s="48"/>
      <c r="R45" s="48"/>
      <c r="S45" s="48"/>
      <c r="T45" s="48"/>
      <c r="U45" s="48"/>
    </row>
    <row r="46" spans="1:21" ht="30.75" customHeight="1" x14ac:dyDescent="0.15">
      <c r="A46" s="48"/>
      <c r="B46" s="1191"/>
      <c r="C46" s="1192"/>
      <c r="D46" s="62"/>
      <c r="E46" s="1197" t="s">
        <v>11</v>
      </c>
      <c r="F46" s="1197"/>
      <c r="G46" s="1197"/>
      <c r="H46" s="1197"/>
      <c r="I46" s="1197"/>
      <c r="J46" s="1198"/>
      <c r="K46" s="63" t="s">
        <v>494</v>
      </c>
      <c r="L46" s="64" t="s">
        <v>494</v>
      </c>
      <c r="M46" s="64" t="s">
        <v>494</v>
      </c>
      <c r="N46" s="64" t="s">
        <v>494</v>
      </c>
      <c r="O46" s="65" t="s">
        <v>494</v>
      </c>
      <c r="P46" s="48"/>
      <c r="Q46" s="48"/>
      <c r="R46" s="48"/>
      <c r="S46" s="48"/>
      <c r="T46" s="48"/>
      <c r="U46" s="48"/>
    </row>
    <row r="47" spans="1:21" ht="30.75" customHeight="1" x14ac:dyDescent="0.15">
      <c r="A47" s="48"/>
      <c r="B47" s="1191"/>
      <c r="C47" s="1192"/>
      <c r="D47" s="62"/>
      <c r="E47" s="1197" t="s">
        <v>12</v>
      </c>
      <c r="F47" s="1197"/>
      <c r="G47" s="1197"/>
      <c r="H47" s="1197"/>
      <c r="I47" s="1197"/>
      <c r="J47" s="1198"/>
      <c r="K47" s="63" t="s">
        <v>494</v>
      </c>
      <c r="L47" s="64" t="s">
        <v>494</v>
      </c>
      <c r="M47" s="64" t="s">
        <v>494</v>
      </c>
      <c r="N47" s="64" t="s">
        <v>494</v>
      </c>
      <c r="O47" s="65" t="s">
        <v>494</v>
      </c>
      <c r="P47" s="48"/>
      <c r="Q47" s="48"/>
      <c r="R47" s="48"/>
      <c r="S47" s="48"/>
      <c r="T47" s="48"/>
      <c r="U47" s="48"/>
    </row>
    <row r="48" spans="1:21" ht="30.75" customHeight="1" x14ac:dyDescent="0.15">
      <c r="A48" s="48"/>
      <c r="B48" s="1191"/>
      <c r="C48" s="1192"/>
      <c r="D48" s="62"/>
      <c r="E48" s="1197" t="s">
        <v>13</v>
      </c>
      <c r="F48" s="1197"/>
      <c r="G48" s="1197"/>
      <c r="H48" s="1197"/>
      <c r="I48" s="1197"/>
      <c r="J48" s="1198"/>
      <c r="K48" s="63">
        <v>1065</v>
      </c>
      <c r="L48" s="64">
        <v>887</v>
      </c>
      <c r="M48" s="64">
        <v>906</v>
      </c>
      <c r="N48" s="64">
        <v>887</v>
      </c>
      <c r="O48" s="65">
        <v>883</v>
      </c>
      <c r="P48" s="48"/>
      <c r="Q48" s="48"/>
      <c r="R48" s="48"/>
      <c r="S48" s="48"/>
      <c r="T48" s="48"/>
      <c r="U48" s="48"/>
    </row>
    <row r="49" spans="1:21" ht="30.75" customHeight="1" x14ac:dyDescent="0.15">
      <c r="A49" s="48"/>
      <c r="B49" s="1191"/>
      <c r="C49" s="1192"/>
      <c r="D49" s="62"/>
      <c r="E49" s="1197" t="s">
        <v>14</v>
      </c>
      <c r="F49" s="1197"/>
      <c r="G49" s="1197"/>
      <c r="H49" s="1197"/>
      <c r="I49" s="1197"/>
      <c r="J49" s="1198"/>
      <c r="K49" s="63">
        <v>108</v>
      </c>
      <c r="L49" s="64">
        <v>99</v>
      </c>
      <c r="M49" s="64">
        <v>108</v>
      </c>
      <c r="N49" s="64">
        <v>122</v>
      </c>
      <c r="O49" s="65">
        <v>122</v>
      </c>
      <c r="P49" s="48"/>
      <c r="Q49" s="48"/>
      <c r="R49" s="48"/>
      <c r="S49" s="48"/>
      <c r="T49" s="48"/>
      <c r="U49" s="48"/>
    </row>
    <row r="50" spans="1:21" ht="30.75" customHeight="1" x14ac:dyDescent="0.15">
      <c r="A50" s="48"/>
      <c r="B50" s="1191"/>
      <c r="C50" s="1192"/>
      <c r="D50" s="62"/>
      <c r="E50" s="1197" t="s">
        <v>15</v>
      </c>
      <c r="F50" s="1197"/>
      <c r="G50" s="1197"/>
      <c r="H50" s="1197"/>
      <c r="I50" s="1197"/>
      <c r="J50" s="1198"/>
      <c r="K50" s="63">
        <v>3</v>
      </c>
      <c r="L50" s="64">
        <v>1</v>
      </c>
      <c r="M50" s="64">
        <v>0</v>
      </c>
      <c r="N50" s="64">
        <v>0</v>
      </c>
      <c r="O50" s="65">
        <v>0</v>
      </c>
      <c r="P50" s="48"/>
      <c r="Q50" s="48"/>
      <c r="R50" s="48"/>
      <c r="S50" s="48"/>
      <c r="T50" s="48"/>
      <c r="U50" s="48"/>
    </row>
    <row r="51" spans="1:21" ht="30.75" customHeight="1" x14ac:dyDescent="0.15">
      <c r="A51" s="48"/>
      <c r="B51" s="1193"/>
      <c r="C51" s="1194"/>
      <c r="D51" s="66"/>
      <c r="E51" s="1197" t="s">
        <v>16</v>
      </c>
      <c r="F51" s="1197"/>
      <c r="G51" s="1197"/>
      <c r="H51" s="1197"/>
      <c r="I51" s="1197"/>
      <c r="J51" s="1198"/>
      <c r="K51" s="63">
        <v>0</v>
      </c>
      <c r="L51" s="64">
        <v>0</v>
      </c>
      <c r="M51" s="64">
        <v>0</v>
      </c>
      <c r="N51" s="64">
        <v>0</v>
      </c>
      <c r="O51" s="65">
        <v>0</v>
      </c>
      <c r="P51" s="48"/>
      <c r="Q51" s="48"/>
      <c r="R51" s="48"/>
      <c r="S51" s="48"/>
      <c r="T51" s="48"/>
      <c r="U51" s="48"/>
    </row>
    <row r="52" spans="1:21" ht="30.75" customHeight="1" x14ac:dyDescent="0.15">
      <c r="A52" s="48"/>
      <c r="B52" s="1199" t="s">
        <v>17</v>
      </c>
      <c r="C52" s="1200"/>
      <c r="D52" s="66"/>
      <c r="E52" s="1197" t="s">
        <v>18</v>
      </c>
      <c r="F52" s="1197"/>
      <c r="G52" s="1197"/>
      <c r="H52" s="1197"/>
      <c r="I52" s="1197"/>
      <c r="J52" s="1198"/>
      <c r="K52" s="63">
        <v>3108</v>
      </c>
      <c r="L52" s="64">
        <v>3107</v>
      </c>
      <c r="M52" s="64">
        <v>2998</v>
      </c>
      <c r="N52" s="64">
        <v>2886</v>
      </c>
      <c r="O52" s="65">
        <v>2772</v>
      </c>
      <c r="P52" s="48"/>
      <c r="Q52" s="48"/>
      <c r="R52" s="48"/>
      <c r="S52" s="48"/>
      <c r="T52" s="48"/>
      <c r="U52" s="48"/>
    </row>
    <row r="53" spans="1:21" ht="30.75" customHeight="1" thickBot="1" x14ac:dyDescent="0.2">
      <c r="A53" s="48"/>
      <c r="B53" s="1201" t="s">
        <v>19</v>
      </c>
      <c r="C53" s="1202"/>
      <c r="D53" s="67"/>
      <c r="E53" s="1203" t="s">
        <v>20</v>
      </c>
      <c r="F53" s="1203"/>
      <c r="G53" s="1203"/>
      <c r="H53" s="1203"/>
      <c r="I53" s="1203"/>
      <c r="J53" s="1204"/>
      <c r="K53" s="68">
        <v>1027</v>
      </c>
      <c r="L53" s="69">
        <v>808</v>
      </c>
      <c r="M53" s="69">
        <v>767</v>
      </c>
      <c r="N53" s="69">
        <v>786</v>
      </c>
      <c r="O53" s="70">
        <v>828</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550</v>
      </c>
      <c r="L57" s="81" t="s">
        <v>551</v>
      </c>
      <c r="M57" s="81" t="s">
        <v>552</v>
      </c>
      <c r="N57" s="81" t="s">
        <v>553</v>
      </c>
      <c r="O57" s="82" t="s">
        <v>554</v>
      </c>
      <c r="P57" s="48"/>
      <c r="Q57" s="48"/>
      <c r="R57" s="48"/>
      <c r="S57" s="48"/>
      <c r="T57" s="48"/>
      <c r="U57" s="48"/>
    </row>
    <row r="58" spans="1:21" ht="31.5" customHeight="1" x14ac:dyDescent="0.15">
      <c r="B58" s="1205" t="s">
        <v>24</v>
      </c>
      <c r="C58" s="1206"/>
      <c r="D58" s="1211" t="s">
        <v>25</v>
      </c>
      <c r="E58" s="1212"/>
      <c r="F58" s="1212"/>
      <c r="G58" s="1212"/>
      <c r="H58" s="1212"/>
      <c r="I58" s="1212"/>
      <c r="J58" s="1213"/>
      <c r="K58" s="83"/>
      <c r="L58" s="84"/>
      <c r="M58" s="84"/>
      <c r="N58" s="84"/>
      <c r="O58" s="85"/>
    </row>
    <row r="59" spans="1:21" ht="31.5" customHeight="1" x14ac:dyDescent="0.15">
      <c r="B59" s="1207"/>
      <c r="C59" s="1208"/>
      <c r="D59" s="1214" t="s">
        <v>26</v>
      </c>
      <c r="E59" s="1215"/>
      <c r="F59" s="1215"/>
      <c r="G59" s="1215"/>
      <c r="H59" s="1215"/>
      <c r="I59" s="1215"/>
      <c r="J59" s="1216"/>
      <c r="K59" s="86"/>
      <c r="L59" s="87"/>
      <c r="M59" s="87"/>
      <c r="N59" s="87"/>
      <c r="O59" s="88"/>
    </row>
    <row r="60" spans="1:21" ht="31.5" customHeight="1" thickBot="1" x14ac:dyDescent="0.2">
      <c r="B60" s="1209"/>
      <c r="C60" s="1210"/>
      <c r="D60" s="1217" t="s">
        <v>27</v>
      </c>
      <c r="E60" s="1218"/>
      <c r="F60" s="1218"/>
      <c r="G60" s="1218"/>
      <c r="H60" s="1218"/>
      <c r="I60" s="1218"/>
      <c r="J60" s="1219"/>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fpyhfsjL4/z/tfadMHucl7R4xUrRmd/LayVcbBM07VFsyfTORu24iMxuKHT1KIWo8xPxJAcrceSR8lPsOO3irg==" saltValue="IzZun9DwpF74nfhpQ84sM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532</v>
      </c>
      <c r="J40" s="103" t="s">
        <v>533</v>
      </c>
      <c r="K40" s="103" t="s">
        <v>534</v>
      </c>
      <c r="L40" s="103" t="s">
        <v>535</v>
      </c>
      <c r="M40" s="104" t="s">
        <v>536</v>
      </c>
    </row>
    <row r="41" spans="2:13" ht="27.75" customHeight="1" x14ac:dyDescent="0.15">
      <c r="B41" s="1220" t="s">
        <v>30</v>
      </c>
      <c r="C41" s="1221"/>
      <c r="D41" s="105"/>
      <c r="E41" s="1226" t="s">
        <v>31</v>
      </c>
      <c r="F41" s="1226"/>
      <c r="G41" s="1226"/>
      <c r="H41" s="1227"/>
      <c r="I41" s="355">
        <v>23029</v>
      </c>
      <c r="J41" s="356">
        <v>22261</v>
      </c>
      <c r="K41" s="356">
        <v>22554</v>
      </c>
      <c r="L41" s="356">
        <v>21573</v>
      </c>
      <c r="M41" s="357">
        <v>21366</v>
      </c>
    </row>
    <row r="42" spans="2:13" ht="27.75" customHeight="1" x14ac:dyDescent="0.15">
      <c r="B42" s="1222"/>
      <c r="C42" s="1223"/>
      <c r="D42" s="106"/>
      <c r="E42" s="1228" t="s">
        <v>32</v>
      </c>
      <c r="F42" s="1228"/>
      <c r="G42" s="1228"/>
      <c r="H42" s="1229"/>
      <c r="I42" s="358" t="s">
        <v>494</v>
      </c>
      <c r="J42" s="359" t="s">
        <v>494</v>
      </c>
      <c r="K42" s="359" t="s">
        <v>494</v>
      </c>
      <c r="L42" s="359" t="s">
        <v>494</v>
      </c>
      <c r="M42" s="360" t="s">
        <v>494</v>
      </c>
    </row>
    <row r="43" spans="2:13" ht="27.75" customHeight="1" x14ac:dyDescent="0.15">
      <c r="B43" s="1222"/>
      <c r="C43" s="1223"/>
      <c r="D43" s="106"/>
      <c r="E43" s="1228" t="s">
        <v>33</v>
      </c>
      <c r="F43" s="1228"/>
      <c r="G43" s="1228"/>
      <c r="H43" s="1229"/>
      <c r="I43" s="358">
        <v>11368</v>
      </c>
      <c r="J43" s="359">
        <v>10079</v>
      </c>
      <c r="K43" s="359">
        <v>9295</v>
      </c>
      <c r="L43" s="359">
        <v>8373</v>
      </c>
      <c r="M43" s="360">
        <v>8428</v>
      </c>
    </row>
    <row r="44" spans="2:13" ht="27.75" customHeight="1" x14ac:dyDescent="0.15">
      <c r="B44" s="1222"/>
      <c r="C44" s="1223"/>
      <c r="D44" s="106"/>
      <c r="E44" s="1228" t="s">
        <v>34</v>
      </c>
      <c r="F44" s="1228"/>
      <c r="G44" s="1228"/>
      <c r="H44" s="1229"/>
      <c r="I44" s="358">
        <v>1246</v>
      </c>
      <c r="J44" s="359">
        <v>1098</v>
      </c>
      <c r="K44" s="359">
        <v>974</v>
      </c>
      <c r="L44" s="359">
        <v>891</v>
      </c>
      <c r="M44" s="360">
        <v>1084</v>
      </c>
    </row>
    <row r="45" spans="2:13" ht="27.75" customHeight="1" x14ac:dyDescent="0.15">
      <c r="B45" s="1222"/>
      <c r="C45" s="1223"/>
      <c r="D45" s="106"/>
      <c r="E45" s="1228" t="s">
        <v>35</v>
      </c>
      <c r="F45" s="1228"/>
      <c r="G45" s="1228"/>
      <c r="H45" s="1229"/>
      <c r="I45" s="358">
        <v>1276</v>
      </c>
      <c r="J45" s="359">
        <v>1125</v>
      </c>
      <c r="K45" s="359">
        <v>1215</v>
      </c>
      <c r="L45" s="359">
        <v>1214</v>
      </c>
      <c r="M45" s="360">
        <v>1110</v>
      </c>
    </row>
    <row r="46" spans="2:13" ht="27.75" customHeight="1" x14ac:dyDescent="0.15">
      <c r="B46" s="1222"/>
      <c r="C46" s="1223"/>
      <c r="D46" s="107"/>
      <c r="E46" s="1228" t="s">
        <v>36</v>
      </c>
      <c r="F46" s="1228"/>
      <c r="G46" s="1228"/>
      <c r="H46" s="1229"/>
      <c r="I46" s="358" t="s">
        <v>494</v>
      </c>
      <c r="J46" s="359" t="s">
        <v>494</v>
      </c>
      <c r="K46" s="359" t="s">
        <v>494</v>
      </c>
      <c r="L46" s="359" t="s">
        <v>494</v>
      </c>
      <c r="M46" s="360" t="s">
        <v>494</v>
      </c>
    </row>
    <row r="47" spans="2:13" ht="27.75" customHeight="1" x14ac:dyDescent="0.15">
      <c r="B47" s="1222"/>
      <c r="C47" s="1223"/>
      <c r="D47" s="108"/>
      <c r="E47" s="1230" t="s">
        <v>37</v>
      </c>
      <c r="F47" s="1231"/>
      <c r="G47" s="1231"/>
      <c r="H47" s="1232"/>
      <c r="I47" s="358" t="s">
        <v>494</v>
      </c>
      <c r="J47" s="359" t="s">
        <v>494</v>
      </c>
      <c r="K47" s="359" t="s">
        <v>494</v>
      </c>
      <c r="L47" s="359" t="s">
        <v>494</v>
      </c>
      <c r="M47" s="360" t="s">
        <v>494</v>
      </c>
    </row>
    <row r="48" spans="2:13" ht="27.75" customHeight="1" x14ac:dyDescent="0.15">
      <c r="B48" s="1222"/>
      <c r="C48" s="1223"/>
      <c r="D48" s="106"/>
      <c r="E48" s="1228" t="s">
        <v>38</v>
      </c>
      <c r="F48" s="1228"/>
      <c r="G48" s="1228"/>
      <c r="H48" s="1229"/>
      <c r="I48" s="358" t="s">
        <v>494</v>
      </c>
      <c r="J48" s="359" t="s">
        <v>494</v>
      </c>
      <c r="K48" s="359" t="s">
        <v>494</v>
      </c>
      <c r="L48" s="359" t="s">
        <v>494</v>
      </c>
      <c r="M48" s="360" t="s">
        <v>494</v>
      </c>
    </row>
    <row r="49" spans="2:13" ht="27.75" customHeight="1" x14ac:dyDescent="0.15">
      <c r="B49" s="1224"/>
      <c r="C49" s="1225"/>
      <c r="D49" s="106"/>
      <c r="E49" s="1228" t="s">
        <v>39</v>
      </c>
      <c r="F49" s="1228"/>
      <c r="G49" s="1228"/>
      <c r="H49" s="1229"/>
      <c r="I49" s="358" t="s">
        <v>494</v>
      </c>
      <c r="J49" s="359" t="s">
        <v>494</v>
      </c>
      <c r="K49" s="359" t="s">
        <v>494</v>
      </c>
      <c r="L49" s="359" t="s">
        <v>494</v>
      </c>
      <c r="M49" s="360" t="s">
        <v>494</v>
      </c>
    </row>
    <row r="50" spans="2:13" ht="27.75" customHeight="1" x14ac:dyDescent="0.15">
      <c r="B50" s="1233" t="s">
        <v>40</v>
      </c>
      <c r="C50" s="1234"/>
      <c r="D50" s="109"/>
      <c r="E50" s="1228" t="s">
        <v>41</v>
      </c>
      <c r="F50" s="1228"/>
      <c r="G50" s="1228"/>
      <c r="H50" s="1229"/>
      <c r="I50" s="358">
        <v>9759</v>
      </c>
      <c r="J50" s="359">
        <v>9042</v>
      </c>
      <c r="K50" s="359">
        <v>10493</v>
      </c>
      <c r="L50" s="359">
        <v>11320</v>
      </c>
      <c r="M50" s="360">
        <v>11256</v>
      </c>
    </row>
    <row r="51" spans="2:13" ht="27.75" customHeight="1" x14ac:dyDescent="0.15">
      <c r="B51" s="1222"/>
      <c r="C51" s="1223"/>
      <c r="D51" s="106"/>
      <c r="E51" s="1228" t="s">
        <v>42</v>
      </c>
      <c r="F51" s="1228"/>
      <c r="G51" s="1228"/>
      <c r="H51" s="1229"/>
      <c r="I51" s="358">
        <v>78</v>
      </c>
      <c r="J51" s="359">
        <v>53</v>
      </c>
      <c r="K51" s="359">
        <v>26</v>
      </c>
      <c r="L51" s="359">
        <v>8</v>
      </c>
      <c r="M51" s="360" t="s">
        <v>494</v>
      </c>
    </row>
    <row r="52" spans="2:13" ht="27.75" customHeight="1" x14ac:dyDescent="0.15">
      <c r="B52" s="1224"/>
      <c r="C52" s="1225"/>
      <c r="D52" s="106"/>
      <c r="E52" s="1228" t="s">
        <v>43</v>
      </c>
      <c r="F52" s="1228"/>
      <c r="G52" s="1228"/>
      <c r="H52" s="1229"/>
      <c r="I52" s="358">
        <v>29940</v>
      </c>
      <c r="J52" s="359">
        <v>28970</v>
      </c>
      <c r="K52" s="359">
        <v>27449</v>
      </c>
      <c r="L52" s="359">
        <v>26107</v>
      </c>
      <c r="M52" s="360">
        <v>24345</v>
      </c>
    </row>
    <row r="53" spans="2:13" ht="27.75" customHeight="1" thickBot="1" x14ac:dyDescent="0.2">
      <c r="B53" s="1235" t="s">
        <v>19</v>
      </c>
      <c r="C53" s="1236"/>
      <c r="D53" s="110"/>
      <c r="E53" s="1237" t="s">
        <v>44</v>
      </c>
      <c r="F53" s="1237"/>
      <c r="G53" s="1237"/>
      <c r="H53" s="1238"/>
      <c r="I53" s="361">
        <v>-2858</v>
      </c>
      <c r="J53" s="362">
        <v>-3502</v>
      </c>
      <c r="K53" s="362">
        <v>-3931</v>
      </c>
      <c r="L53" s="362">
        <v>-5383</v>
      </c>
      <c r="M53" s="363">
        <v>-3612</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S2wF9ZHAGMtQES44yl91ceUkeimmZz4zwgrRCH//75oEVfCxqKvn7pBdIbNGqIqp9iUJJ02tVfd0jvjAQDYlNA==" saltValue="gPuPmcY5N8orwF+ZpWvis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55" zoomScaleNormal="5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534</v>
      </c>
      <c r="G54" s="119" t="s">
        <v>535</v>
      </c>
      <c r="H54" s="120" t="s">
        <v>536</v>
      </c>
    </row>
    <row r="55" spans="2:8" ht="52.5" customHeight="1" x14ac:dyDescent="0.15">
      <c r="B55" s="121"/>
      <c r="C55" s="1247" t="s">
        <v>46</v>
      </c>
      <c r="D55" s="1247"/>
      <c r="E55" s="1248"/>
      <c r="F55" s="122">
        <v>4480</v>
      </c>
      <c r="G55" s="122">
        <v>5212</v>
      </c>
      <c r="H55" s="123">
        <v>4847</v>
      </c>
    </row>
    <row r="56" spans="2:8" ht="52.5" customHeight="1" x14ac:dyDescent="0.15">
      <c r="B56" s="124"/>
      <c r="C56" s="1249" t="s">
        <v>47</v>
      </c>
      <c r="D56" s="1249"/>
      <c r="E56" s="1250"/>
      <c r="F56" s="125">
        <v>497</v>
      </c>
      <c r="G56" s="125">
        <v>497</v>
      </c>
      <c r="H56" s="126">
        <v>585</v>
      </c>
    </row>
    <row r="57" spans="2:8" ht="53.25" customHeight="1" x14ac:dyDescent="0.15">
      <c r="B57" s="124"/>
      <c r="C57" s="1251" t="s">
        <v>48</v>
      </c>
      <c r="D57" s="1251"/>
      <c r="E57" s="1252"/>
      <c r="F57" s="127">
        <v>4949</v>
      </c>
      <c r="G57" s="127">
        <v>4962</v>
      </c>
      <c r="H57" s="128">
        <v>5429</v>
      </c>
    </row>
    <row r="58" spans="2:8" ht="45.75" customHeight="1" x14ac:dyDescent="0.15">
      <c r="B58" s="129"/>
      <c r="C58" s="1239" t="s">
        <v>573</v>
      </c>
      <c r="D58" s="1240"/>
      <c r="E58" s="1241"/>
      <c r="F58" s="130">
        <v>2411</v>
      </c>
      <c r="G58" s="130">
        <v>2416</v>
      </c>
      <c r="H58" s="131">
        <v>2423</v>
      </c>
    </row>
    <row r="59" spans="2:8" ht="45.75" customHeight="1" x14ac:dyDescent="0.15">
      <c r="B59" s="129"/>
      <c r="C59" s="1239" t="s">
        <v>574</v>
      </c>
      <c r="D59" s="1240"/>
      <c r="E59" s="1241"/>
      <c r="F59" s="130">
        <v>1376</v>
      </c>
      <c r="G59" s="130">
        <v>1376</v>
      </c>
      <c r="H59" s="131">
        <v>1785</v>
      </c>
    </row>
    <row r="60" spans="2:8" ht="45.75" customHeight="1" x14ac:dyDescent="0.15">
      <c r="B60" s="129"/>
      <c r="C60" s="1239" t="s">
        <v>575</v>
      </c>
      <c r="D60" s="1240"/>
      <c r="E60" s="1241"/>
      <c r="F60" s="130">
        <v>608</v>
      </c>
      <c r="G60" s="130">
        <v>608</v>
      </c>
      <c r="H60" s="131">
        <v>608</v>
      </c>
    </row>
    <row r="61" spans="2:8" ht="45.75" customHeight="1" x14ac:dyDescent="0.15">
      <c r="B61" s="129"/>
      <c r="C61" s="1239" t="s">
        <v>576</v>
      </c>
      <c r="D61" s="1240"/>
      <c r="E61" s="1241"/>
      <c r="F61" s="130">
        <v>216</v>
      </c>
      <c r="G61" s="130">
        <v>216</v>
      </c>
      <c r="H61" s="131">
        <v>216</v>
      </c>
    </row>
    <row r="62" spans="2:8" ht="45.75" customHeight="1" thickBot="1" x14ac:dyDescent="0.2">
      <c r="B62" s="132"/>
      <c r="C62" s="1242" t="s">
        <v>577</v>
      </c>
      <c r="D62" s="1243"/>
      <c r="E62" s="1244"/>
      <c r="F62" s="133">
        <v>144</v>
      </c>
      <c r="G62" s="133">
        <v>144</v>
      </c>
      <c r="H62" s="134">
        <v>144</v>
      </c>
    </row>
    <row r="63" spans="2:8" ht="52.5" customHeight="1" thickBot="1" x14ac:dyDescent="0.2">
      <c r="B63" s="135"/>
      <c r="C63" s="1245" t="s">
        <v>49</v>
      </c>
      <c r="D63" s="1245"/>
      <c r="E63" s="1246"/>
      <c r="F63" s="136">
        <v>9925</v>
      </c>
      <c r="G63" s="136">
        <v>10670</v>
      </c>
      <c r="H63" s="137">
        <v>10861</v>
      </c>
    </row>
    <row r="64" spans="2:8" x14ac:dyDescent="0.15"/>
  </sheetData>
  <sheetProtection algorithmName="SHA-512" hashValue="+PEVTMLasjdDoTLqtQ1Z4XcxnXTZxlajaCOoOfrDcorRYrpfUJ4wmZBjTHhipPjGhk+54DRzbD5tLtijlC2WfA==" saltValue="HxccnIsx+RVHEp6l5leWD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578</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579</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60" t="s">
        <v>587</v>
      </c>
      <c r="AO43" s="1261"/>
      <c r="AP43" s="1261"/>
      <c r="AQ43" s="1261"/>
      <c r="AR43" s="1261"/>
      <c r="AS43" s="1261"/>
      <c r="AT43" s="1261"/>
      <c r="AU43" s="1261"/>
      <c r="AV43" s="1261"/>
      <c r="AW43" s="1261"/>
      <c r="AX43" s="1261"/>
      <c r="AY43" s="1261"/>
      <c r="AZ43" s="1261"/>
      <c r="BA43" s="1261"/>
      <c r="BB43" s="1261"/>
      <c r="BC43" s="1261"/>
      <c r="BD43" s="1261"/>
      <c r="BE43" s="1261"/>
      <c r="BF43" s="1261"/>
      <c r="BG43" s="1261"/>
      <c r="BH43" s="1261"/>
      <c r="BI43" s="1261"/>
      <c r="BJ43" s="1261"/>
      <c r="BK43" s="1261"/>
      <c r="BL43" s="1261"/>
      <c r="BM43" s="1261"/>
      <c r="BN43" s="1261"/>
      <c r="BO43" s="1261"/>
      <c r="BP43" s="1261"/>
      <c r="BQ43" s="1261"/>
      <c r="BR43" s="1261"/>
      <c r="BS43" s="1261"/>
      <c r="BT43" s="1261"/>
      <c r="BU43" s="1261"/>
      <c r="BV43" s="1261"/>
      <c r="BW43" s="1261"/>
      <c r="BX43" s="1261"/>
      <c r="BY43" s="1261"/>
      <c r="BZ43" s="1261"/>
      <c r="CA43" s="1261"/>
      <c r="CB43" s="1261"/>
      <c r="CC43" s="1261"/>
      <c r="CD43" s="1261"/>
      <c r="CE43" s="1261"/>
      <c r="CF43" s="1261"/>
      <c r="CG43" s="1261"/>
      <c r="CH43" s="1261"/>
      <c r="CI43" s="1261"/>
      <c r="CJ43" s="1261"/>
      <c r="CK43" s="1261"/>
      <c r="CL43" s="1261"/>
      <c r="CM43" s="1261"/>
      <c r="CN43" s="1261"/>
      <c r="CO43" s="1261"/>
      <c r="CP43" s="1261"/>
      <c r="CQ43" s="1261"/>
      <c r="CR43" s="1261"/>
      <c r="CS43" s="1261"/>
      <c r="CT43" s="1261"/>
      <c r="CU43" s="1261"/>
      <c r="CV43" s="1261"/>
      <c r="CW43" s="1261"/>
      <c r="CX43" s="1261"/>
      <c r="CY43" s="1261"/>
      <c r="CZ43" s="1261"/>
      <c r="DA43" s="1261"/>
      <c r="DB43" s="1261"/>
      <c r="DC43" s="1262"/>
    </row>
    <row r="44" spans="2:109" x14ac:dyDescent="0.15">
      <c r="B44" s="372"/>
      <c r="AN44" s="1263"/>
      <c r="AO44" s="1264"/>
      <c r="AP44" s="1264"/>
      <c r="AQ44" s="1264"/>
      <c r="AR44" s="1264"/>
      <c r="AS44" s="1264"/>
      <c r="AT44" s="1264"/>
      <c r="AU44" s="1264"/>
      <c r="AV44" s="1264"/>
      <c r="AW44" s="1264"/>
      <c r="AX44" s="1264"/>
      <c r="AY44" s="1264"/>
      <c r="AZ44" s="1264"/>
      <c r="BA44" s="1264"/>
      <c r="BB44" s="1264"/>
      <c r="BC44" s="1264"/>
      <c r="BD44" s="1264"/>
      <c r="BE44" s="1264"/>
      <c r="BF44" s="1264"/>
      <c r="BG44" s="1264"/>
      <c r="BH44" s="1264"/>
      <c r="BI44" s="1264"/>
      <c r="BJ44" s="1264"/>
      <c r="BK44" s="1264"/>
      <c r="BL44" s="1264"/>
      <c r="BM44" s="1264"/>
      <c r="BN44" s="1264"/>
      <c r="BO44" s="1264"/>
      <c r="BP44" s="1264"/>
      <c r="BQ44" s="1264"/>
      <c r="BR44" s="1264"/>
      <c r="BS44" s="1264"/>
      <c r="BT44" s="1264"/>
      <c r="BU44" s="1264"/>
      <c r="BV44" s="1264"/>
      <c r="BW44" s="1264"/>
      <c r="BX44" s="1264"/>
      <c r="BY44" s="1264"/>
      <c r="BZ44" s="1264"/>
      <c r="CA44" s="1264"/>
      <c r="CB44" s="1264"/>
      <c r="CC44" s="1264"/>
      <c r="CD44" s="1264"/>
      <c r="CE44" s="1264"/>
      <c r="CF44" s="1264"/>
      <c r="CG44" s="1264"/>
      <c r="CH44" s="1264"/>
      <c r="CI44" s="1264"/>
      <c r="CJ44" s="1264"/>
      <c r="CK44" s="1264"/>
      <c r="CL44" s="1264"/>
      <c r="CM44" s="1264"/>
      <c r="CN44" s="1264"/>
      <c r="CO44" s="1264"/>
      <c r="CP44" s="1264"/>
      <c r="CQ44" s="1264"/>
      <c r="CR44" s="1264"/>
      <c r="CS44" s="1264"/>
      <c r="CT44" s="1264"/>
      <c r="CU44" s="1264"/>
      <c r="CV44" s="1264"/>
      <c r="CW44" s="1264"/>
      <c r="CX44" s="1264"/>
      <c r="CY44" s="1264"/>
      <c r="CZ44" s="1264"/>
      <c r="DA44" s="1264"/>
      <c r="DB44" s="1264"/>
      <c r="DC44" s="1265"/>
    </row>
    <row r="45" spans="2:109" x14ac:dyDescent="0.15">
      <c r="B45" s="372"/>
      <c r="AN45" s="1263"/>
      <c r="AO45" s="1264"/>
      <c r="AP45" s="1264"/>
      <c r="AQ45" s="1264"/>
      <c r="AR45" s="1264"/>
      <c r="AS45" s="1264"/>
      <c r="AT45" s="1264"/>
      <c r="AU45" s="1264"/>
      <c r="AV45" s="1264"/>
      <c r="AW45" s="1264"/>
      <c r="AX45" s="1264"/>
      <c r="AY45" s="1264"/>
      <c r="AZ45" s="1264"/>
      <c r="BA45" s="1264"/>
      <c r="BB45" s="1264"/>
      <c r="BC45" s="1264"/>
      <c r="BD45" s="1264"/>
      <c r="BE45" s="1264"/>
      <c r="BF45" s="1264"/>
      <c r="BG45" s="1264"/>
      <c r="BH45" s="1264"/>
      <c r="BI45" s="1264"/>
      <c r="BJ45" s="1264"/>
      <c r="BK45" s="1264"/>
      <c r="BL45" s="1264"/>
      <c r="BM45" s="1264"/>
      <c r="BN45" s="1264"/>
      <c r="BO45" s="1264"/>
      <c r="BP45" s="1264"/>
      <c r="BQ45" s="1264"/>
      <c r="BR45" s="1264"/>
      <c r="BS45" s="1264"/>
      <c r="BT45" s="1264"/>
      <c r="BU45" s="1264"/>
      <c r="BV45" s="1264"/>
      <c r="BW45" s="1264"/>
      <c r="BX45" s="1264"/>
      <c r="BY45" s="1264"/>
      <c r="BZ45" s="1264"/>
      <c r="CA45" s="1264"/>
      <c r="CB45" s="1264"/>
      <c r="CC45" s="1264"/>
      <c r="CD45" s="1264"/>
      <c r="CE45" s="1264"/>
      <c r="CF45" s="1264"/>
      <c r="CG45" s="1264"/>
      <c r="CH45" s="1264"/>
      <c r="CI45" s="1264"/>
      <c r="CJ45" s="1264"/>
      <c r="CK45" s="1264"/>
      <c r="CL45" s="1264"/>
      <c r="CM45" s="1264"/>
      <c r="CN45" s="1264"/>
      <c r="CO45" s="1264"/>
      <c r="CP45" s="1264"/>
      <c r="CQ45" s="1264"/>
      <c r="CR45" s="1264"/>
      <c r="CS45" s="1264"/>
      <c r="CT45" s="1264"/>
      <c r="CU45" s="1264"/>
      <c r="CV45" s="1264"/>
      <c r="CW45" s="1264"/>
      <c r="CX45" s="1264"/>
      <c r="CY45" s="1264"/>
      <c r="CZ45" s="1264"/>
      <c r="DA45" s="1264"/>
      <c r="DB45" s="1264"/>
      <c r="DC45" s="1265"/>
    </row>
    <row r="46" spans="2:109" x14ac:dyDescent="0.15">
      <c r="B46" s="372"/>
      <c r="AN46" s="1263"/>
      <c r="AO46" s="1264"/>
      <c r="AP46" s="1264"/>
      <c r="AQ46" s="1264"/>
      <c r="AR46" s="1264"/>
      <c r="AS46" s="1264"/>
      <c r="AT46" s="1264"/>
      <c r="AU46" s="1264"/>
      <c r="AV46" s="1264"/>
      <c r="AW46" s="1264"/>
      <c r="AX46" s="1264"/>
      <c r="AY46" s="1264"/>
      <c r="AZ46" s="1264"/>
      <c r="BA46" s="1264"/>
      <c r="BB46" s="1264"/>
      <c r="BC46" s="1264"/>
      <c r="BD46" s="1264"/>
      <c r="BE46" s="1264"/>
      <c r="BF46" s="1264"/>
      <c r="BG46" s="1264"/>
      <c r="BH46" s="1264"/>
      <c r="BI46" s="1264"/>
      <c r="BJ46" s="1264"/>
      <c r="BK46" s="1264"/>
      <c r="BL46" s="1264"/>
      <c r="BM46" s="1264"/>
      <c r="BN46" s="1264"/>
      <c r="BO46" s="1264"/>
      <c r="BP46" s="1264"/>
      <c r="BQ46" s="1264"/>
      <c r="BR46" s="1264"/>
      <c r="BS46" s="1264"/>
      <c r="BT46" s="1264"/>
      <c r="BU46" s="1264"/>
      <c r="BV46" s="1264"/>
      <c r="BW46" s="1264"/>
      <c r="BX46" s="1264"/>
      <c r="BY46" s="1264"/>
      <c r="BZ46" s="1264"/>
      <c r="CA46" s="1264"/>
      <c r="CB46" s="1264"/>
      <c r="CC46" s="1264"/>
      <c r="CD46" s="1264"/>
      <c r="CE46" s="1264"/>
      <c r="CF46" s="1264"/>
      <c r="CG46" s="1264"/>
      <c r="CH46" s="1264"/>
      <c r="CI46" s="1264"/>
      <c r="CJ46" s="1264"/>
      <c r="CK46" s="1264"/>
      <c r="CL46" s="1264"/>
      <c r="CM46" s="1264"/>
      <c r="CN46" s="1264"/>
      <c r="CO46" s="1264"/>
      <c r="CP46" s="1264"/>
      <c r="CQ46" s="1264"/>
      <c r="CR46" s="1264"/>
      <c r="CS46" s="1264"/>
      <c r="CT46" s="1264"/>
      <c r="CU46" s="1264"/>
      <c r="CV46" s="1264"/>
      <c r="CW46" s="1264"/>
      <c r="CX46" s="1264"/>
      <c r="CY46" s="1264"/>
      <c r="CZ46" s="1264"/>
      <c r="DA46" s="1264"/>
      <c r="DB46" s="1264"/>
      <c r="DC46" s="1265"/>
    </row>
    <row r="47" spans="2:109" x14ac:dyDescent="0.15">
      <c r="B47" s="372"/>
      <c r="AN47" s="1266"/>
      <c r="AO47" s="1267"/>
      <c r="AP47" s="1267"/>
      <c r="AQ47" s="1267"/>
      <c r="AR47" s="1267"/>
      <c r="AS47" s="1267"/>
      <c r="AT47" s="1267"/>
      <c r="AU47" s="1267"/>
      <c r="AV47" s="1267"/>
      <c r="AW47" s="1267"/>
      <c r="AX47" s="1267"/>
      <c r="AY47" s="1267"/>
      <c r="AZ47" s="1267"/>
      <c r="BA47" s="1267"/>
      <c r="BB47" s="1267"/>
      <c r="BC47" s="1267"/>
      <c r="BD47" s="1267"/>
      <c r="BE47" s="1267"/>
      <c r="BF47" s="1267"/>
      <c r="BG47" s="1267"/>
      <c r="BH47" s="1267"/>
      <c r="BI47" s="1267"/>
      <c r="BJ47" s="1267"/>
      <c r="BK47" s="1267"/>
      <c r="BL47" s="1267"/>
      <c r="BM47" s="1267"/>
      <c r="BN47" s="1267"/>
      <c r="BO47" s="1267"/>
      <c r="BP47" s="1267"/>
      <c r="BQ47" s="1267"/>
      <c r="BR47" s="1267"/>
      <c r="BS47" s="1267"/>
      <c r="BT47" s="1267"/>
      <c r="BU47" s="1267"/>
      <c r="BV47" s="1267"/>
      <c r="BW47" s="1267"/>
      <c r="BX47" s="1267"/>
      <c r="BY47" s="1267"/>
      <c r="BZ47" s="1267"/>
      <c r="CA47" s="1267"/>
      <c r="CB47" s="1267"/>
      <c r="CC47" s="1267"/>
      <c r="CD47" s="1267"/>
      <c r="CE47" s="1267"/>
      <c r="CF47" s="1267"/>
      <c r="CG47" s="1267"/>
      <c r="CH47" s="1267"/>
      <c r="CI47" s="1267"/>
      <c r="CJ47" s="1267"/>
      <c r="CK47" s="1267"/>
      <c r="CL47" s="1267"/>
      <c r="CM47" s="1267"/>
      <c r="CN47" s="1267"/>
      <c r="CO47" s="1267"/>
      <c r="CP47" s="1267"/>
      <c r="CQ47" s="1267"/>
      <c r="CR47" s="1267"/>
      <c r="CS47" s="1267"/>
      <c r="CT47" s="1267"/>
      <c r="CU47" s="1267"/>
      <c r="CV47" s="1267"/>
      <c r="CW47" s="1267"/>
      <c r="CX47" s="1267"/>
      <c r="CY47" s="1267"/>
      <c r="CZ47" s="1267"/>
      <c r="DA47" s="1267"/>
      <c r="DB47" s="1267"/>
      <c r="DC47" s="1268"/>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580</v>
      </c>
    </row>
    <row r="50" spans="1:109" x14ac:dyDescent="0.15">
      <c r="B50" s="372"/>
      <c r="G50" s="1253"/>
      <c r="H50" s="1253"/>
      <c r="I50" s="1253"/>
      <c r="J50" s="1253"/>
      <c r="K50" s="382"/>
      <c r="L50" s="382"/>
      <c r="M50" s="383"/>
      <c r="N50" s="383"/>
      <c r="AN50" s="1254"/>
      <c r="AO50" s="1255"/>
      <c r="AP50" s="1255"/>
      <c r="AQ50" s="1255"/>
      <c r="AR50" s="1255"/>
      <c r="AS50" s="1255"/>
      <c r="AT50" s="1255"/>
      <c r="AU50" s="1255"/>
      <c r="AV50" s="1255"/>
      <c r="AW50" s="1255"/>
      <c r="AX50" s="1255"/>
      <c r="AY50" s="1255"/>
      <c r="AZ50" s="1255"/>
      <c r="BA50" s="1255"/>
      <c r="BB50" s="1255"/>
      <c r="BC50" s="1255"/>
      <c r="BD50" s="1255"/>
      <c r="BE50" s="1255"/>
      <c r="BF50" s="1255"/>
      <c r="BG50" s="1255"/>
      <c r="BH50" s="1255"/>
      <c r="BI50" s="1255"/>
      <c r="BJ50" s="1255"/>
      <c r="BK50" s="1255"/>
      <c r="BL50" s="1255"/>
      <c r="BM50" s="1255"/>
      <c r="BN50" s="1255"/>
      <c r="BO50" s="1256"/>
      <c r="BP50" s="1257" t="s">
        <v>532</v>
      </c>
      <c r="BQ50" s="1257"/>
      <c r="BR50" s="1257"/>
      <c r="BS50" s="1257"/>
      <c r="BT50" s="1257"/>
      <c r="BU50" s="1257"/>
      <c r="BV50" s="1257"/>
      <c r="BW50" s="1257"/>
      <c r="BX50" s="1257" t="s">
        <v>533</v>
      </c>
      <c r="BY50" s="1257"/>
      <c r="BZ50" s="1257"/>
      <c r="CA50" s="1257"/>
      <c r="CB50" s="1257"/>
      <c r="CC50" s="1257"/>
      <c r="CD50" s="1257"/>
      <c r="CE50" s="1257"/>
      <c r="CF50" s="1257" t="s">
        <v>534</v>
      </c>
      <c r="CG50" s="1257"/>
      <c r="CH50" s="1257"/>
      <c r="CI50" s="1257"/>
      <c r="CJ50" s="1257"/>
      <c r="CK50" s="1257"/>
      <c r="CL50" s="1257"/>
      <c r="CM50" s="1257"/>
      <c r="CN50" s="1257" t="s">
        <v>535</v>
      </c>
      <c r="CO50" s="1257"/>
      <c r="CP50" s="1257"/>
      <c r="CQ50" s="1257"/>
      <c r="CR50" s="1257"/>
      <c r="CS50" s="1257"/>
      <c r="CT50" s="1257"/>
      <c r="CU50" s="1257"/>
      <c r="CV50" s="1257" t="s">
        <v>536</v>
      </c>
      <c r="CW50" s="1257"/>
      <c r="CX50" s="1257"/>
      <c r="CY50" s="1257"/>
      <c r="CZ50" s="1257"/>
      <c r="DA50" s="1257"/>
      <c r="DB50" s="1257"/>
      <c r="DC50" s="1257"/>
    </row>
    <row r="51" spans="1:109" ht="13.5" customHeight="1" x14ac:dyDescent="0.15">
      <c r="B51" s="372"/>
      <c r="G51" s="1270"/>
      <c r="H51" s="1270"/>
      <c r="I51" s="1271"/>
      <c r="J51" s="1271"/>
      <c r="K51" s="1269"/>
      <c r="L51" s="1269"/>
      <c r="M51" s="1269"/>
      <c r="N51" s="1269"/>
      <c r="AM51" s="381"/>
      <c r="AN51" s="1259" t="s">
        <v>581</v>
      </c>
      <c r="AO51" s="1259"/>
      <c r="AP51" s="1259"/>
      <c r="AQ51" s="1259"/>
      <c r="AR51" s="1259"/>
      <c r="AS51" s="1259"/>
      <c r="AT51" s="1259"/>
      <c r="AU51" s="1259"/>
      <c r="AV51" s="1259"/>
      <c r="AW51" s="1259"/>
      <c r="AX51" s="1259"/>
      <c r="AY51" s="1259"/>
      <c r="AZ51" s="1259"/>
      <c r="BA51" s="1259"/>
      <c r="BB51" s="1259" t="s">
        <v>582</v>
      </c>
      <c r="BC51" s="1259"/>
      <c r="BD51" s="1259"/>
      <c r="BE51" s="1259"/>
      <c r="BF51" s="1259"/>
      <c r="BG51" s="1259"/>
      <c r="BH51" s="1259"/>
      <c r="BI51" s="1259"/>
      <c r="BJ51" s="1259"/>
      <c r="BK51" s="1259"/>
      <c r="BL51" s="1259"/>
      <c r="BM51" s="1259"/>
      <c r="BN51" s="1259"/>
      <c r="BO51" s="1259"/>
      <c r="BP51" s="1258"/>
      <c r="BQ51" s="1258"/>
      <c r="BR51" s="1258"/>
      <c r="BS51" s="1258"/>
      <c r="BT51" s="1258"/>
      <c r="BU51" s="1258"/>
      <c r="BV51" s="1258"/>
      <c r="BW51" s="1258"/>
      <c r="BX51" s="1258"/>
      <c r="BY51" s="1258"/>
      <c r="BZ51" s="1258"/>
      <c r="CA51" s="1258"/>
      <c r="CB51" s="1258"/>
      <c r="CC51" s="1258"/>
      <c r="CD51" s="1258"/>
      <c r="CE51" s="1258"/>
      <c r="CF51" s="1258"/>
      <c r="CG51" s="1258"/>
      <c r="CH51" s="1258"/>
      <c r="CI51" s="1258"/>
      <c r="CJ51" s="1258"/>
      <c r="CK51" s="1258"/>
      <c r="CL51" s="1258"/>
      <c r="CM51" s="1258"/>
      <c r="CN51" s="1258"/>
      <c r="CO51" s="1258"/>
      <c r="CP51" s="1258"/>
      <c r="CQ51" s="1258"/>
      <c r="CR51" s="1258"/>
      <c r="CS51" s="1258"/>
      <c r="CT51" s="1258"/>
      <c r="CU51" s="1258"/>
      <c r="CV51" s="1258"/>
      <c r="CW51" s="1258"/>
      <c r="CX51" s="1258"/>
      <c r="CY51" s="1258"/>
      <c r="CZ51" s="1258"/>
      <c r="DA51" s="1258"/>
      <c r="DB51" s="1258"/>
      <c r="DC51" s="1258"/>
    </row>
    <row r="52" spans="1:109" x14ac:dyDescent="0.15">
      <c r="B52" s="372"/>
      <c r="G52" s="1270"/>
      <c r="H52" s="1270"/>
      <c r="I52" s="1271"/>
      <c r="J52" s="1271"/>
      <c r="K52" s="1269"/>
      <c r="L52" s="1269"/>
      <c r="M52" s="1269"/>
      <c r="N52" s="1269"/>
      <c r="AM52" s="381"/>
      <c r="AN52" s="1259"/>
      <c r="AO52" s="1259"/>
      <c r="AP52" s="1259"/>
      <c r="AQ52" s="1259"/>
      <c r="AR52" s="1259"/>
      <c r="AS52" s="1259"/>
      <c r="AT52" s="1259"/>
      <c r="AU52" s="1259"/>
      <c r="AV52" s="1259"/>
      <c r="AW52" s="1259"/>
      <c r="AX52" s="1259"/>
      <c r="AY52" s="1259"/>
      <c r="AZ52" s="1259"/>
      <c r="BA52" s="1259"/>
      <c r="BB52" s="1259"/>
      <c r="BC52" s="1259"/>
      <c r="BD52" s="1259"/>
      <c r="BE52" s="1259"/>
      <c r="BF52" s="1259"/>
      <c r="BG52" s="1259"/>
      <c r="BH52" s="1259"/>
      <c r="BI52" s="1259"/>
      <c r="BJ52" s="1259"/>
      <c r="BK52" s="1259"/>
      <c r="BL52" s="1259"/>
      <c r="BM52" s="1259"/>
      <c r="BN52" s="1259"/>
      <c r="BO52" s="1259"/>
      <c r="BP52" s="1258"/>
      <c r="BQ52" s="1258"/>
      <c r="BR52" s="1258"/>
      <c r="BS52" s="1258"/>
      <c r="BT52" s="1258"/>
      <c r="BU52" s="1258"/>
      <c r="BV52" s="1258"/>
      <c r="BW52" s="1258"/>
      <c r="BX52" s="1258"/>
      <c r="BY52" s="1258"/>
      <c r="BZ52" s="1258"/>
      <c r="CA52" s="1258"/>
      <c r="CB52" s="1258"/>
      <c r="CC52" s="1258"/>
      <c r="CD52" s="1258"/>
      <c r="CE52" s="1258"/>
      <c r="CF52" s="1258"/>
      <c r="CG52" s="1258"/>
      <c r="CH52" s="1258"/>
      <c r="CI52" s="1258"/>
      <c r="CJ52" s="1258"/>
      <c r="CK52" s="1258"/>
      <c r="CL52" s="1258"/>
      <c r="CM52" s="1258"/>
      <c r="CN52" s="1258"/>
      <c r="CO52" s="1258"/>
      <c r="CP52" s="1258"/>
      <c r="CQ52" s="1258"/>
      <c r="CR52" s="1258"/>
      <c r="CS52" s="1258"/>
      <c r="CT52" s="1258"/>
      <c r="CU52" s="1258"/>
      <c r="CV52" s="1258"/>
      <c r="CW52" s="1258"/>
      <c r="CX52" s="1258"/>
      <c r="CY52" s="1258"/>
      <c r="CZ52" s="1258"/>
      <c r="DA52" s="1258"/>
      <c r="DB52" s="1258"/>
      <c r="DC52" s="1258"/>
    </row>
    <row r="53" spans="1:109" x14ac:dyDescent="0.15">
      <c r="A53" s="380"/>
      <c r="B53" s="372"/>
      <c r="G53" s="1270"/>
      <c r="H53" s="1270"/>
      <c r="I53" s="1253"/>
      <c r="J53" s="1253"/>
      <c r="K53" s="1269"/>
      <c r="L53" s="1269"/>
      <c r="M53" s="1269"/>
      <c r="N53" s="1269"/>
      <c r="AM53" s="381"/>
      <c r="AN53" s="1259"/>
      <c r="AO53" s="1259"/>
      <c r="AP53" s="1259"/>
      <c r="AQ53" s="1259"/>
      <c r="AR53" s="1259"/>
      <c r="AS53" s="1259"/>
      <c r="AT53" s="1259"/>
      <c r="AU53" s="1259"/>
      <c r="AV53" s="1259"/>
      <c r="AW53" s="1259"/>
      <c r="AX53" s="1259"/>
      <c r="AY53" s="1259"/>
      <c r="AZ53" s="1259"/>
      <c r="BA53" s="1259"/>
      <c r="BB53" s="1259" t="s">
        <v>583</v>
      </c>
      <c r="BC53" s="1259"/>
      <c r="BD53" s="1259"/>
      <c r="BE53" s="1259"/>
      <c r="BF53" s="1259"/>
      <c r="BG53" s="1259"/>
      <c r="BH53" s="1259"/>
      <c r="BI53" s="1259"/>
      <c r="BJ53" s="1259"/>
      <c r="BK53" s="1259"/>
      <c r="BL53" s="1259"/>
      <c r="BM53" s="1259"/>
      <c r="BN53" s="1259"/>
      <c r="BO53" s="1259"/>
      <c r="BP53" s="1258">
        <v>64.5</v>
      </c>
      <c r="BQ53" s="1258"/>
      <c r="BR53" s="1258"/>
      <c r="BS53" s="1258"/>
      <c r="BT53" s="1258"/>
      <c r="BU53" s="1258"/>
      <c r="BV53" s="1258"/>
      <c r="BW53" s="1258"/>
      <c r="BX53" s="1258">
        <v>66.099999999999994</v>
      </c>
      <c r="BY53" s="1258"/>
      <c r="BZ53" s="1258"/>
      <c r="CA53" s="1258"/>
      <c r="CB53" s="1258"/>
      <c r="CC53" s="1258"/>
      <c r="CD53" s="1258"/>
      <c r="CE53" s="1258"/>
      <c r="CF53" s="1258">
        <v>67</v>
      </c>
      <c r="CG53" s="1258"/>
      <c r="CH53" s="1258"/>
      <c r="CI53" s="1258"/>
      <c r="CJ53" s="1258"/>
      <c r="CK53" s="1258"/>
      <c r="CL53" s="1258"/>
      <c r="CM53" s="1258"/>
      <c r="CN53" s="1258">
        <v>68.2</v>
      </c>
      <c r="CO53" s="1258"/>
      <c r="CP53" s="1258"/>
      <c r="CQ53" s="1258"/>
      <c r="CR53" s="1258"/>
      <c r="CS53" s="1258"/>
      <c r="CT53" s="1258"/>
      <c r="CU53" s="1258"/>
      <c r="CV53" s="1258">
        <v>68.2</v>
      </c>
      <c r="CW53" s="1258"/>
      <c r="CX53" s="1258"/>
      <c r="CY53" s="1258"/>
      <c r="CZ53" s="1258"/>
      <c r="DA53" s="1258"/>
      <c r="DB53" s="1258"/>
      <c r="DC53" s="1258"/>
    </row>
    <row r="54" spans="1:109" x14ac:dyDescent="0.15">
      <c r="A54" s="380"/>
      <c r="B54" s="372"/>
      <c r="G54" s="1270"/>
      <c r="H54" s="1270"/>
      <c r="I54" s="1253"/>
      <c r="J54" s="1253"/>
      <c r="K54" s="1269"/>
      <c r="L54" s="1269"/>
      <c r="M54" s="1269"/>
      <c r="N54" s="1269"/>
      <c r="AM54" s="381"/>
      <c r="AN54" s="1259"/>
      <c r="AO54" s="1259"/>
      <c r="AP54" s="1259"/>
      <c r="AQ54" s="1259"/>
      <c r="AR54" s="1259"/>
      <c r="AS54" s="1259"/>
      <c r="AT54" s="1259"/>
      <c r="AU54" s="1259"/>
      <c r="AV54" s="1259"/>
      <c r="AW54" s="1259"/>
      <c r="AX54" s="1259"/>
      <c r="AY54" s="1259"/>
      <c r="AZ54" s="1259"/>
      <c r="BA54" s="1259"/>
      <c r="BB54" s="1259"/>
      <c r="BC54" s="1259"/>
      <c r="BD54" s="1259"/>
      <c r="BE54" s="1259"/>
      <c r="BF54" s="1259"/>
      <c r="BG54" s="1259"/>
      <c r="BH54" s="1259"/>
      <c r="BI54" s="1259"/>
      <c r="BJ54" s="1259"/>
      <c r="BK54" s="1259"/>
      <c r="BL54" s="1259"/>
      <c r="BM54" s="1259"/>
      <c r="BN54" s="1259"/>
      <c r="BO54" s="1259"/>
      <c r="BP54" s="1258"/>
      <c r="BQ54" s="1258"/>
      <c r="BR54" s="1258"/>
      <c r="BS54" s="1258"/>
      <c r="BT54" s="1258"/>
      <c r="BU54" s="1258"/>
      <c r="BV54" s="1258"/>
      <c r="BW54" s="1258"/>
      <c r="BX54" s="1258"/>
      <c r="BY54" s="1258"/>
      <c r="BZ54" s="1258"/>
      <c r="CA54" s="1258"/>
      <c r="CB54" s="1258"/>
      <c r="CC54" s="1258"/>
      <c r="CD54" s="1258"/>
      <c r="CE54" s="1258"/>
      <c r="CF54" s="1258"/>
      <c r="CG54" s="1258"/>
      <c r="CH54" s="1258"/>
      <c r="CI54" s="1258"/>
      <c r="CJ54" s="1258"/>
      <c r="CK54" s="1258"/>
      <c r="CL54" s="1258"/>
      <c r="CM54" s="1258"/>
      <c r="CN54" s="1258"/>
      <c r="CO54" s="1258"/>
      <c r="CP54" s="1258"/>
      <c r="CQ54" s="1258"/>
      <c r="CR54" s="1258"/>
      <c r="CS54" s="1258"/>
      <c r="CT54" s="1258"/>
      <c r="CU54" s="1258"/>
      <c r="CV54" s="1258"/>
      <c r="CW54" s="1258"/>
      <c r="CX54" s="1258"/>
      <c r="CY54" s="1258"/>
      <c r="CZ54" s="1258"/>
      <c r="DA54" s="1258"/>
      <c r="DB54" s="1258"/>
      <c r="DC54" s="1258"/>
    </row>
    <row r="55" spans="1:109" x14ac:dyDescent="0.15">
      <c r="A55" s="380"/>
      <c r="B55" s="372"/>
      <c r="G55" s="1253"/>
      <c r="H55" s="1253"/>
      <c r="I55" s="1253"/>
      <c r="J55" s="1253"/>
      <c r="K55" s="1269"/>
      <c r="L55" s="1269"/>
      <c r="M55" s="1269"/>
      <c r="N55" s="1269"/>
      <c r="AN55" s="1257" t="s">
        <v>584</v>
      </c>
      <c r="AO55" s="1257"/>
      <c r="AP55" s="1257"/>
      <c r="AQ55" s="1257"/>
      <c r="AR55" s="1257"/>
      <c r="AS55" s="1257"/>
      <c r="AT55" s="1257"/>
      <c r="AU55" s="1257"/>
      <c r="AV55" s="1257"/>
      <c r="AW55" s="1257"/>
      <c r="AX55" s="1257"/>
      <c r="AY55" s="1257"/>
      <c r="AZ55" s="1257"/>
      <c r="BA55" s="1257"/>
      <c r="BB55" s="1259" t="s">
        <v>582</v>
      </c>
      <c r="BC55" s="1259"/>
      <c r="BD55" s="1259"/>
      <c r="BE55" s="1259"/>
      <c r="BF55" s="1259"/>
      <c r="BG55" s="1259"/>
      <c r="BH55" s="1259"/>
      <c r="BI55" s="1259"/>
      <c r="BJ55" s="1259"/>
      <c r="BK55" s="1259"/>
      <c r="BL55" s="1259"/>
      <c r="BM55" s="1259"/>
      <c r="BN55" s="1259"/>
      <c r="BO55" s="1259"/>
      <c r="BP55" s="1258">
        <v>22.1</v>
      </c>
      <c r="BQ55" s="1258"/>
      <c r="BR55" s="1258"/>
      <c r="BS55" s="1258"/>
      <c r="BT55" s="1258"/>
      <c r="BU55" s="1258"/>
      <c r="BV55" s="1258"/>
      <c r="BW55" s="1258"/>
      <c r="BX55" s="1258">
        <v>20.399999999999999</v>
      </c>
      <c r="BY55" s="1258"/>
      <c r="BZ55" s="1258"/>
      <c r="CA55" s="1258"/>
      <c r="CB55" s="1258"/>
      <c r="CC55" s="1258"/>
      <c r="CD55" s="1258"/>
      <c r="CE55" s="1258"/>
      <c r="CF55" s="1258">
        <v>11.2</v>
      </c>
      <c r="CG55" s="1258"/>
      <c r="CH55" s="1258"/>
      <c r="CI55" s="1258"/>
      <c r="CJ55" s="1258"/>
      <c r="CK55" s="1258"/>
      <c r="CL55" s="1258"/>
      <c r="CM55" s="1258"/>
      <c r="CN55" s="1258">
        <v>4.5999999999999996</v>
      </c>
      <c r="CO55" s="1258"/>
      <c r="CP55" s="1258"/>
      <c r="CQ55" s="1258"/>
      <c r="CR55" s="1258"/>
      <c r="CS55" s="1258"/>
      <c r="CT55" s="1258"/>
      <c r="CU55" s="1258"/>
      <c r="CV55" s="1258">
        <v>4.2</v>
      </c>
      <c r="CW55" s="1258"/>
      <c r="CX55" s="1258"/>
      <c r="CY55" s="1258"/>
      <c r="CZ55" s="1258"/>
      <c r="DA55" s="1258"/>
      <c r="DB55" s="1258"/>
      <c r="DC55" s="1258"/>
    </row>
    <row r="56" spans="1:109" x14ac:dyDescent="0.15">
      <c r="A56" s="380"/>
      <c r="B56" s="372"/>
      <c r="G56" s="1253"/>
      <c r="H56" s="1253"/>
      <c r="I56" s="1253"/>
      <c r="J56" s="1253"/>
      <c r="K56" s="1269"/>
      <c r="L56" s="1269"/>
      <c r="M56" s="1269"/>
      <c r="N56" s="1269"/>
      <c r="AN56" s="1257"/>
      <c r="AO56" s="1257"/>
      <c r="AP56" s="1257"/>
      <c r="AQ56" s="1257"/>
      <c r="AR56" s="1257"/>
      <c r="AS56" s="1257"/>
      <c r="AT56" s="1257"/>
      <c r="AU56" s="1257"/>
      <c r="AV56" s="1257"/>
      <c r="AW56" s="1257"/>
      <c r="AX56" s="1257"/>
      <c r="AY56" s="1257"/>
      <c r="AZ56" s="1257"/>
      <c r="BA56" s="1257"/>
      <c r="BB56" s="1259"/>
      <c r="BC56" s="1259"/>
      <c r="BD56" s="1259"/>
      <c r="BE56" s="1259"/>
      <c r="BF56" s="1259"/>
      <c r="BG56" s="1259"/>
      <c r="BH56" s="1259"/>
      <c r="BI56" s="1259"/>
      <c r="BJ56" s="1259"/>
      <c r="BK56" s="1259"/>
      <c r="BL56" s="1259"/>
      <c r="BM56" s="1259"/>
      <c r="BN56" s="1259"/>
      <c r="BO56" s="1259"/>
      <c r="BP56" s="1258"/>
      <c r="BQ56" s="1258"/>
      <c r="BR56" s="1258"/>
      <c r="BS56" s="1258"/>
      <c r="BT56" s="1258"/>
      <c r="BU56" s="1258"/>
      <c r="BV56" s="1258"/>
      <c r="BW56" s="1258"/>
      <c r="BX56" s="1258"/>
      <c r="BY56" s="1258"/>
      <c r="BZ56" s="1258"/>
      <c r="CA56" s="1258"/>
      <c r="CB56" s="1258"/>
      <c r="CC56" s="1258"/>
      <c r="CD56" s="1258"/>
      <c r="CE56" s="1258"/>
      <c r="CF56" s="1258"/>
      <c r="CG56" s="1258"/>
      <c r="CH56" s="1258"/>
      <c r="CI56" s="1258"/>
      <c r="CJ56" s="1258"/>
      <c r="CK56" s="1258"/>
      <c r="CL56" s="1258"/>
      <c r="CM56" s="1258"/>
      <c r="CN56" s="1258"/>
      <c r="CO56" s="1258"/>
      <c r="CP56" s="1258"/>
      <c r="CQ56" s="1258"/>
      <c r="CR56" s="1258"/>
      <c r="CS56" s="1258"/>
      <c r="CT56" s="1258"/>
      <c r="CU56" s="1258"/>
      <c r="CV56" s="1258"/>
      <c r="CW56" s="1258"/>
      <c r="CX56" s="1258"/>
      <c r="CY56" s="1258"/>
      <c r="CZ56" s="1258"/>
      <c r="DA56" s="1258"/>
      <c r="DB56" s="1258"/>
      <c r="DC56" s="1258"/>
    </row>
    <row r="57" spans="1:109" s="380" customFormat="1" x14ac:dyDescent="0.15">
      <c r="B57" s="384"/>
      <c r="G57" s="1253"/>
      <c r="H57" s="1253"/>
      <c r="I57" s="1272"/>
      <c r="J57" s="1272"/>
      <c r="K57" s="1269"/>
      <c r="L57" s="1269"/>
      <c r="M57" s="1269"/>
      <c r="N57" s="1269"/>
      <c r="AM57" s="366"/>
      <c r="AN57" s="1257"/>
      <c r="AO57" s="1257"/>
      <c r="AP57" s="1257"/>
      <c r="AQ57" s="1257"/>
      <c r="AR57" s="1257"/>
      <c r="AS57" s="1257"/>
      <c r="AT57" s="1257"/>
      <c r="AU57" s="1257"/>
      <c r="AV57" s="1257"/>
      <c r="AW57" s="1257"/>
      <c r="AX57" s="1257"/>
      <c r="AY57" s="1257"/>
      <c r="AZ57" s="1257"/>
      <c r="BA57" s="1257"/>
      <c r="BB57" s="1259" t="s">
        <v>583</v>
      </c>
      <c r="BC57" s="1259"/>
      <c r="BD57" s="1259"/>
      <c r="BE57" s="1259"/>
      <c r="BF57" s="1259"/>
      <c r="BG57" s="1259"/>
      <c r="BH57" s="1259"/>
      <c r="BI57" s="1259"/>
      <c r="BJ57" s="1259"/>
      <c r="BK57" s="1259"/>
      <c r="BL57" s="1259"/>
      <c r="BM57" s="1259"/>
      <c r="BN57" s="1259"/>
      <c r="BO57" s="1259"/>
      <c r="BP57" s="1258">
        <v>61.5</v>
      </c>
      <c r="BQ57" s="1258"/>
      <c r="BR57" s="1258"/>
      <c r="BS57" s="1258"/>
      <c r="BT57" s="1258"/>
      <c r="BU57" s="1258"/>
      <c r="BV57" s="1258"/>
      <c r="BW57" s="1258"/>
      <c r="BX57" s="1258">
        <v>63</v>
      </c>
      <c r="BY57" s="1258"/>
      <c r="BZ57" s="1258"/>
      <c r="CA57" s="1258"/>
      <c r="CB57" s="1258"/>
      <c r="CC57" s="1258"/>
      <c r="CD57" s="1258"/>
      <c r="CE57" s="1258"/>
      <c r="CF57" s="1258">
        <v>63.7</v>
      </c>
      <c r="CG57" s="1258"/>
      <c r="CH57" s="1258"/>
      <c r="CI57" s="1258"/>
      <c r="CJ57" s="1258"/>
      <c r="CK57" s="1258"/>
      <c r="CL57" s="1258"/>
      <c r="CM57" s="1258"/>
      <c r="CN57" s="1258">
        <v>64.099999999999994</v>
      </c>
      <c r="CO57" s="1258"/>
      <c r="CP57" s="1258"/>
      <c r="CQ57" s="1258"/>
      <c r="CR57" s="1258"/>
      <c r="CS57" s="1258"/>
      <c r="CT57" s="1258"/>
      <c r="CU57" s="1258"/>
      <c r="CV57" s="1258">
        <v>64.599999999999994</v>
      </c>
      <c r="CW57" s="1258"/>
      <c r="CX57" s="1258"/>
      <c r="CY57" s="1258"/>
      <c r="CZ57" s="1258"/>
      <c r="DA57" s="1258"/>
      <c r="DB57" s="1258"/>
      <c r="DC57" s="1258"/>
      <c r="DD57" s="385"/>
      <c r="DE57" s="384"/>
    </row>
    <row r="58" spans="1:109" s="380" customFormat="1" x14ac:dyDescent="0.15">
      <c r="A58" s="366"/>
      <c r="B58" s="384"/>
      <c r="G58" s="1253"/>
      <c r="H58" s="1253"/>
      <c r="I58" s="1272"/>
      <c r="J58" s="1272"/>
      <c r="K58" s="1269"/>
      <c r="L58" s="1269"/>
      <c r="M58" s="1269"/>
      <c r="N58" s="1269"/>
      <c r="AM58" s="366"/>
      <c r="AN58" s="1257"/>
      <c r="AO58" s="1257"/>
      <c r="AP58" s="1257"/>
      <c r="AQ58" s="1257"/>
      <c r="AR58" s="1257"/>
      <c r="AS58" s="1257"/>
      <c r="AT58" s="1257"/>
      <c r="AU58" s="1257"/>
      <c r="AV58" s="1257"/>
      <c r="AW58" s="1257"/>
      <c r="AX58" s="1257"/>
      <c r="AY58" s="1257"/>
      <c r="AZ58" s="1257"/>
      <c r="BA58" s="1257"/>
      <c r="BB58" s="1259"/>
      <c r="BC58" s="1259"/>
      <c r="BD58" s="1259"/>
      <c r="BE58" s="1259"/>
      <c r="BF58" s="1259"/>
      <c r="BG58" s="1259"/>
      <c r="BH58" s="1259"/>
      <c r="BI58" s="1259"/>
      <c r="BJ58" s="1259"/>
      <c r="BK58" s="1259"/>
      <c r="BL58" s="1259"/>
      <c r="BM58" s="1259"/>
      <c r="BN58" s="1259"/>
      <c r="BO58" s="1259"/>
      <c r="BP58" s="1258"/>
      <c r="BQ58" s="1258"/>
      <c r="BR58" s="1258"/>
      <c r="BS58" s="1258"/>
      <c r="BT58" s="1258"/>
      <c r="BU58" s="1258"/>
      <c r="BV58" s="1258"/>
      <c r="BW58" s="1258"/>
      <c r="BX58" s="1258"/>
      <c r="BY58" s="1258"/>
      <c r="BZ58" s="1258"/>
      <c r="CA58" s="1258"/>
      <c r="CB58" s="1258"/>
      <c r="CC58" s="1258"/>
      <c r="CD58" s="1258"/>
      <c r="CE58" s="1258"/>
      <c r="CF58" s="1258"/>
      <c r="CG58" s="1258"/>
      <c r="CH58" s="1258"/>
      <c r="CI58" s="1258"/>
      <c r="CJ58" s="1258"/>
      <c r="CK58" s="1258"/>
      <c r="CL58" s="1258"/>
      <c r="CM58" s="1258"/>
      <c r="CN58" s="1258"/>
      <c r="CO58" s="1258"/>
      <c r="CP58" s="1258"/>
      <c r="CQ58" s="1258"/>
      <c r="CR58" s="1258"/>
      <c r="CS58" s="1258"/>
      <c r="CT58" s="1258"/>
      <c r="CU58" s="1258"/>
      <c r="CV58" s="1258"/>
      <c r="CW58" s="1258"/>
      <c r="CX58" s="1258"/>
      <c r="CY58" s="1258"/>
      <c r="CZ58" s="1258"/>
      <c r="DA58" s="1258"/>
      <c r="DB58" s="1258"/>
      <c r="DC58" s="1258"/>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585</v>
      </c>
    </row>
    <row r="64" spans="1:109" x14ac:dyDescent="0.15">
      <c r="B64" s="372"/>
      <c r="G64" s="379"/>
      <c r="I64" s="392"/>
      <c r="J64" s="392"/>
      <c r="K64" s="392"/>
      <c r="L64" s="392"/>
      <c r="M64" s="392"/>
      <c r="N64" s="393"/>
      <c r="AM64" s="379"/>
      <c r="AN64" s="379" t="s">
        <v>579</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60" t="s">
        <v>588</v>
      </c>
      <c r="AO65" s="1261"/>
      <c r="AP65" s="1261"/>
      <c r="AQ65" s="1261"/>
      <c r="AR65" s="1261"/>
      <c r="AS65" s="1261"/>
      <c r="AT65" s="1261"/>
      <c r="AU65" s="1261"/>
      <c r="AV65" s="1261"/>
      <c r="AW65" s="1261"/>
      <c r="AX65" s="1261"/>
      <c r="AY65" s="1261"/>
      <c r="AZ65" s="1261"/>
      <c r="BA65" s="1261"/>
      <c r="BB65" s="1261"/>
      <c r="BC65" s="1261"/>
      <c r="BD65" s="1261"/>
      <c r="BE65" s="1261"/>
      <c r="BF65" s="1261"/>
      <c r="BG65" s="1261"/>
      <c r="BH65" s="1261"/>
      <c r="BI65" s="1261"/>
      <c r="BJ65" s="1261"/>
      <c r="BK65" s="1261"/>
      <c r="BL65" s="1261"/>
      <c r="BM65" s="1261"/>
      <c r="BN65" s="1261"/>
      <c r="BO65" s="1261"/>
      <c r="BP65" s="1261"/>
      <c r="BQ65" s="1261"/>
      <c r="BR65" s="1261"/>
      <c r="BS65" s="1261"/>
      <c r="BT65" s="1261"/>
      <c r="BU65" s="1261"/>
      <c r="BV65" s="1261"/>
      <c r="BW65" s="1261"/>
      <c r="BX65" s="1261"/>
      <c r="BY65" s="1261"/>
      <c r="BZ65" s="1261"/>
      <c r="CA65" s="1261"/>
      <c r="CB65" s="1261"/>
      <c r="CC65" s="1261"/>
      <c r="CD65" s="1261"/>
      <c r="CE65" s="1261"/>
      <c r="CF65" s="1261"/>
      <c r="CG65" s="1261"/>
      <c r="CH65" s="1261"/>
      <c r="CI65" s="1261"/>
      <c r="CJ65" s="1261"/>
      <c r="CK65" s="1261"/>
      <c r="CL65" s="1261"/>
      <c r="CM65" s="1261"/>
      <c r="CN65" s="1261"/>
      <c r="CO65" s="1261"/>
      <c r="CP65" s="1261"/>
      <c r="CQ65" s="1261"/>
      <c r="CR65" s="1261"/>
      <c r="CS65" s="1261"/>
      <c r="CT65" s="1261"/>
      <c r="CU65" s="1261"/>
      <c r="CV65" s="1261"/>
      <c r="CW65" s="1261"/>
      <c r="CX65" s="1261"/>
      <c r="CY65" s="1261"/>
      <c r="CZ65" s="1261"/>
      <c r="DA65" s="1261"/>
      <c r="DB65" s="1261"/>
      <c r="DC65" s="1262"/>
    </row>
    <row r="66" spans="2:107" x14ac:dyDescent="0.15">
      <c r="B66" s="372"/>
      <c r="AN66" s="1263"/>
      <c r="AO66" s="1264"/>
      <c r="AP66" s="1264"/>
      <c r="AQ66" s="1264"/>
      <c r="AR66" s="1264"/>
      <c r="AS66" s="1264"/>
      <c r="AT66" s="1264"/>
      <c r="AU66" s="1264"/>
      <c r="AV66" s="1264"/>
      <c r="AW66" s="1264"/>
      <c r="AX66" s="1264"/>
      <c r="AY66" s="1264"/>
      <c r="AZ66" s="1264"/>
      <c r="BA66" s="1264"/>
      <c r="BB66" s="1264"/>
      <c r="BC66" s="1264"/>
      <c r="BD66" s="1264"/>
      <c r="BE66" s="1264"/>
      <c r="BF66" s="1264"/>
      <c r="BG66" s="1264"/>
      <c r="BH66" s="1264"/>
      <c r="BI66" s="1264"/>
      <c r="BJ66" s="1264"/>
      <c r="BK66" s="1264"/>
      <c r="BL66" s="1264"/>
      <c r="BM66" s="1264"/>
      <c r="BN66" s="1264"/>
      <c r="BO66" s="1264"/>
      <c r="BP66" s="1264"/>
      <c r="BQ66" s="1264"/>
      <c r="BR66" s="1264"/>
      <c r="BS66" s="1264"/>
      <c r="BT66" s="1264"/>
      <c r="BU66" s="1264"/>
      <c r="BV66" s="1264"/>
      <c r="BW66" s="1264"/>
      <c r="BX66" s="1264"/>
      <c r="BY66" s="1264"/>
      <c r="BZ66" s="1264"/>
      <c r="CA66" s="1264"/>
      <c r="CB66" s="1264"/>
      <c r="CC66" s="1264"/>
      <c r="CD66" s="1264"/>
      <c r="CE66" s="1264"/>
      <c r="CF66" s="1264"/>
      <c r="CG66" s="1264"/>
      <c r="CH66" s="1264"/>
      <c r="CI66" s="1264"/>
      <c r="CJ66" s="1264"/>
      <c r="CK66" s="1264"/>
      <c r="CL66" s="1264"/>
      <c r="CM66" s="1264"/>
      <c r="CN66" s="1264"/>
      <c r="CO66" s="1264"/>
      <c r="CP66" s="1264"/>
      <c r="CQ66" s="1264"/>
      <c r="CR66" s="1264"/>
      <c r="CS66" s="1264"/>
      <c r="CT66" s="1264"/>
      <c r="CU66" s="1264"/>
      <c r="CV66" s="1264"/>
      <c r="CW66" s="1264"/>
      <c r="CX66" s="1264"/>
      <c r="CY66" s="1264"/>
      <c r="CZ66" s="1264"/>
      <c r="DA66" s="1264"/>
      <c r="DB66" s="1264"/>
      <c r="DC66" s="1265"/>
    </row>
    <row r="67" spans="2:107" x14ac:dyDescent="0.15">
      <c r="B67" s="372"/>
      <c r="AN67" s="1263"/>
      <c r="AO67" s="1264"/>
      <c r="AP67" s="1264"/>
      <c r="AQ67" s="1264"/>
      <c r="AR67" s="1264"/>
      <c r="AS67" s="1264"/>
      <c r="AT67" s="1264"/>
      <c r="AU67" s="1264"/>
      <c r="AV67" s="1264"/>
      <c r="AW67" s="1264"/>
      <c r="AX67" s="1264"/>
      <c r="AY67" s="1264"/>
      <c r="AZ67" s="1264"/>
      <c r="BA67" s="1264"/>
      <c r="BB67" s="1264"/>
      <c r="BC67" s="1264"/>
      <c r="BD67" s="1264"/>
      <c r="BE67" s="1264"/>
      <c r="BF67" s="1264"/>
      <c r="BG67" s="1264"/>
      <c r="BH67" s="1264"/>
      <c r="BI67" s="1264"/>
      <c r="BJ67" s="1264"/>
      <c r="BK67" s="1264"/>
      <c r="BL67" s="1264"/>
      <c r="BM67" s="1264"/>
      <c r="BN67" s="1264"/>
      <c r="BO67" s="1264"/>
      <c r="BP67" s="1264"/>
      <c r="BQ67" s="1264"/>
      <c r="BR67" s="1264"/>
      <c r="BS67" s="1264"/>
      <c r="BT67" s="1264"/>
      <c r="BU67" s="1264"/>
      <c r="BV67" s="1264"/>
      <c r="BW67" s="1264"/>
      <c r="BX67" s="1264"/>
      <c r="BY67" s="1264"/>
      <c r="BZ67" s="1264"/>
      <c r="CA67" s="1264"/>
      <c r="CB67" s="1264"/>
      <c r="CC67" s="1264"/>
      <c r="CD67" s="1264"/>
      <c r="CE67" s="1264"/>
      <c r="CF67" s="1264"/>
      <c r="CG67" s="1264"/>
      <c r="CH67" s="1264"/>
      <c r="CI67" s="1264"/>
      <c r="CJ67" s="1264"/>
      <c r="CK67" s="1264"/>
      <c r="CL67" s="1264"/>
      <c r="CM67" s="1264"/>
      <c r="CN67" s="1264"/>
      <c r="CO67" s="1264"/>
      <c r="CP67" s="1264"/>
      <c r="CQ67" s="1264"/>
      <c r="CR67" s="1264"/>
      <c r="CS67" s="1264"/>
      <c r="CT67" s="1264"/>
      <c r="CU67" s="1264"/>
      <c r="CV67" s="1264"/>
      <c r="CW67" s="1264"/>
      <c r="CX67" s="1264"/>
      <c r="CY67" s="1264"/>
      <c r="CZ67" s="1264"/>
      <c r="DA67" s="1264"/>
      <c r="DB67" s="1264"/>
      <c r="DC67" s="1265"/>
    </row>
    <row r="68" spans="2:107" x14ac:dyDescent="0.15">
      <c r="B68" s="372"/>
      <c r="AN68" s="1263"/>
      <c r="AO68" s="1264"/>
      <c r="AP68" s="1264"/>
      <c r="AQ68" s="1264"/>
      <c r="AR68" s="1264"/>
      <c r="AS68" s="1264"/>
      <c r="AT68" s="1264"/>
      <c r="AU68" s="1264"/>
      <c r="AV68" s="1264"/>
      <c r="AW68" s="1264"/>
      <c r="AX68" s="1264"/>
      <c r="AY68" s="1264"/>
      <c r="AZ68" s="1264"/>
      <c r="BA68" s="1264"/>
      <c r="BB68" s="1264"/>
      <c r="BC68" s="1264"/>
      <c r="BD68" s="1264"/>
      <c r="BE68" s="1264"/>
      <c r="BF68" s="1264"/>
      <c r="BG68" s="1264"/>
      <c r="BH68" s="1264"/>
      <c r="BI68" s="1264"/>
      <c r="BJ68" s="1264"/>
      <c r="BK68" s="1264"/>
      <c r="BL68" s="1264"/>
      <c r="BM68" s="1264"/>
      <c r="BN68" s="1264"/>
      <c r="BO68" s="1264"/>
      <c r="BP68" s="1264"/>
      <c r="BQ68" s="1264"/>
      <c r="BR68" s="1264"/>
      <c r="BS68" s="1264"/>
      <c r="BT68" s="1264"/>
      <c r="BU68" s="1264"/>
      <c r="BV68" s="1264"/>
      <c r="BW68" s="1264"/>
      <c r="BX68" s="1264"/>
      <c r="BY68" s="1264"/>
      <c r="BZ68" s="1264"/>
      <c r="CA68" s="1264"/>
      <c r="CB68" s="1264"/>
      <c r="CC68" s="1264"/>
      <c r="CD68" s="1264"/>
      <c r="CE68" s="1264"/>
      <c r="CF68" s="1264"/>
      <c r="CG68" s="1264"/>
      <c r="CH68" s="1264"/>
      <c r="CI68" s="1264"/>
      <c r="CJ68" s="1264"/>
      <c r="CK68" s="1264"/>
      <c r="CL68" s="1264"/>
      <c r="CM68" s="1264"/>
      <c r="CN68" s="1264"/>
      <c r="CO68" s="1264"/>
      <c r="CP68" s="1264"/>
      <c r="CQ68" s="1264"/>
      <c r="CR68" s="1264"/>
      <c r="CS68" s="1264"/>
      <c r="CT68" s="1264"/>
      <c r="CU68" s="1264"/>
      <c r="CV68" s="1264"/>
      <c r="CW68" s="1264"/>
      <c r="CX68" s="1264"/>
      <c r="CY68" s="1264"/>
      <c r="CZ68" s="1264"/>
      <c r="DA68" s="1264"/>
      <c r="DB68" s="1264"/>
      <c r="DC68" s="1265"/>
    </row>
    <row r="69" spans="2:107" x14ac:dyDescent="0.15">
      <c r="B69" s="372"/>
      <c r="AN69" s="1266"/>
      <c r="AO69" s="1267"/>
      <c r="AP69" s="1267"/>
      <c r="AQ69" s="1267"/>
      <c r="AR69" s="1267"/>
      <c r="AS69" s="1267"/>
      <c r="AT69" s="1267"/>
      <c r="AU69" s="1267"/>
      <c r="AV69" s="1267"/>
      <c r="AW69" s="1267"/>
      <c r="AX69" s="1267"/>
      <c r="AY69" s="1267"/>
      <c r="AZ69" s="1267"/>
      <c r="BA69" s="1267"/>
      <c r="BB69" s="1267"/>
      <c r="BC69" s="1267"/>
      <c r="BD69" s="1267"/>
      <c r="BE69" s="1267"/>
      <c r="BF69" s="1267"/>
      <c r="BG69" s="1267"/>
      <c r="BH69" s="1267"/>
      <c r="BI69" s="1267"/>
      <c r="BJ69" s="1267"/>
      <c r="BK69" s="1267"/>
      <c r="BL69" s="1267"/>
      <c r="BM69" s="1267"/>
      <c r="BN69" s="1267"/>
      <c r="BO69" s="1267"/>
      <c r="BP69" s="1267"/>
      <c r="BQ69" s="1267"/>
      <c r="BR69" s="1267"/>
      <c r="BS69" s="1267"/>
      <c r="BT69" s="1267"/>
      <c r="BU69" s="1267"/>
      <c r="BV69" s="1267"/>
      <c r="BW69" s="1267"/>
      <c r="BX69" s="1267"/>
      <c r="BY69" s="1267"/>
      <c r="BZ69" s="1267"/>
      <c r="CA69" s="1267"/>
      <c r="CB69" s="1267"/>
      <c r="CC69" s="1267"/>
      <c r="CD69" s="1267"/>
      <c r="CE69" s="1267"/>
      <c r="CF69" s="1267"/>
      <c r="CG69" s="1267"/>
      <c r="CH69" s="1267"/>
      <c r="CI69" s="1267"/>
      <c r="CJ69" s="1267"/>
      <c r="CK69" s="1267"/>
      <c r="CL69" s="1267"/>
      <c r="CM69" s="1267"/>
      <c r="CN69" s="1267"/>
      <c r="CO69" s="1267"/>
      <c r="CP69" s="1267"/>
      <c r="CQ69" s="1267"/>
      <c r="CR69" s="1267"/>
      <c r="CS69" s="1267"/>
      <c r="CT69" s="1267"/>
      <c r="CU69" s="1267"/>
      <c r="CV69" s="1267"/>
      <c r="CW69" s="1267"/>
      <c r="CX69" s="1267"/>
      <c r="CY69" s="1267"/>
      <c r="CZ69" s="1267"/>
      <c r="DA69" s="1267"/>
      <c r="DB69" s="1267"/>
      <c r="DC69" s="1268"/>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580</v>
      </c>
    </row>
    <row r="72" spans="2:107" x14ac:dyDescent="0.15">
      <c r="B72" s="372"/>
      <c r="G72" s="1253"/>
      <c r="H72" s="1253"/>
      <c r="I72" s="1253"/>
      <c r="J72" s="1253"/>
      <c r="K72" s="382"/>
      <c r="L72" s="382"/>
      <c r="M72" s="383"/>
      <c r="N72" s="383"/>
      <c r="AN72" s="1254"/>
      <c r="AO72" s="1255"/>
      <c r="AP72" s="1255"/>
      <c r="AQ72" s="1255"/>
      <c r="AR72" s="1255"/>
      <c r="AS72" s="1255"/>
      <c r="AT72" s="1255"/>
      <c r="AU72" s="1255"/>
      <c r="AV72" s="1255"/>
      <c r="AW72" s="1255"/>
      <c r="AX72" s="1255"/>
      <c r="AY72" s="1255"/>
      <c r="AZ72" s="1255"/>
      <c r="BA72" s="1255"/>
      <c r="BB72" s="1255"/>
      <c r="BC72" s="1255"/>
      <c r="BD72" s="1255"/>
      <c r="BE72" s="1255"/>
      <c r="BF72" s="1255"/>
      <c r="BG72" s="1255"/>
      <c r="BH72" s="1255"/>
      <c r="BI72" s="1255"/>
      <c r="BJ72" s="1255"/>
      <c r="BK72" s="1255"/>
      <c r="BL72" s="1255"/>
      <c r="BM72" s="1255"/>
      <c r="BN72" s="1255"/>
      <c r="BO72" s="1256"/>
      <c r="BP72" s="1257" t="s">
        <v>532</v>
      </c>
      <c r="BQ72" s="1257"/>
      <c r="BR72" s="1257"/>
      <c r="BS72" s="1257"/>
      <c r="BT72" s="1257"/>
      <c r="BU72" s="1257"/>
      <c r="BV72" s="1257"/>
      <c r="BW72" s="1257"/>
      <c r="BX72" s="1257" t="s">
        <v>533</v>
      </c>
      <c r="BY72" s="1257"/>
      <c r="BZ72" s="1257"/>
      <c r="CA72" s="1257"/>
      <c r="CB72" s="1257"/>
      <c r="CC72" s="1257"/>
      <c r="CD72" s="1257"/>
      <c r="CE72" s="1257"/>
      <c r="CF72" s="1257" t="s">
        <v>534</v>
      </c>
      <c r="CG72" s="1257"/>
      <c r="CH72" s="1257"/>
      <c r="CI72" s="1257"/>
      <c r="CJ72" s="1257"/>
      <c r="CK72" s="1257"/>
      <c r="CL72" s="1257"/>
      <c r="CM72" s="1257"/>
      <c r="CN72" s="1257" t="s">
        <v>535</v>
      </c>
      <c r="CO72" s="1257"/>
      <c r="CP72" s="1257"/>
      <c r="CQ72" s="1257"/>
      <c r="CR72" s="1257"/>
      <c r="CS72" s="1257"/>
      <c r="CT72" s="1257"/>
      <c r="CU72" s="1257"/>
      <c r="CV72" s="1257" t="s">
        <v>536</v>
      </c>
      <c r="CW72" s="1257"/>
      <c r="CX72" s="1257"/>
      <c r="CY72" s="1257"/>
      <c r="CZ72" s="1257"/>
      <c r="DA72" s="1257"/>
      <c r="DB72" s="1257"/>
      <c r="DC72" s="1257"/>
    </row>
    <row r="73" spans="2:107" x14ac:dyDescent="0.15">
      <c r="B73" s="372"/>
      <c r="G73" s="1270"/>
      <c r="H73" s="1270"/>
      <c r="I73" s="1270"/>
      <c r="J73" s="1270"/>
      <c r="K73" s="1273"/>
      <c r="L73" s="1273"/>
      <c r="M73" s="1273"/>
      <c r="N73" s="1273"/>
      <c r="AM73" s="381"/>
      <c r="AN73" s="1259" t="s">
        <v>581</v>
      </c>
      <c r="AO73" s="1259"/>
      <c r="AP73" s="1259"/>
      <c r="AQ73" s="1259"/>
      <c r="AR73" s="1259"/>
      <c r="AS73" s="1259"/>
      <c r="AT73" s="1259"/>
      <c r="AU73" s="1259"/>
      <c r="AV73" s="1259"/>
      <c r="AW73" s="1259"/>
      <c r="AX73" s="1259"/>
      <c r="AY73" s="1259"/>
      <c r="AZ73" s="1259"/>
      <c r="BA73" s="1259"/>
      <c r="BB73" s="1259" t="s">
        <v>582</v>
      </c>
      <c r="BC73" s="1259"/>
      <c r="BD73" s="1259"/>
      <c r="BE73" s="1259"/>
      <c r="BF73" s="1259"/>
      <c r="BG73" s="1259"/>
      <c r="BH73" s="1259"/>
      <c r="BI73" s="1259"/>
      <c r="BJ73" s="1259"/>
      <c r="BK73" s="1259"/>
      <c r="BL73" s="1259"/>
      <c r="BM73" s="1259"/>
      <c r="BN73" s="1259"/>
      <c r="BO73" s="1259"/>
      <c r="BP73" s="1258"/>
      <c r="BQ73" s="1258"/>
      <c r="BR73" s="1258"/>
      <c r="BS73" s="1258"/>
      <c r="BT73" s="1258"/>
      <c r="BU73" s="1258"/>
      <c r="BV73" s="1258"/>
      <c r="BW73" s="1258"/>
      <c r="BX73" s="1258"/>
      <c r="BY73" s="1258"/>
      <c r="BZ73" s="1258"/>
      <c r="CA73" s="1258"/>
      <c r="CB73" s="1258"/>
      <c r="CC73" s="1258"/>
      <c r="CD73" s="1258"/>
      <c r="CE73" s="1258"/>
      <c r="CF73" s="1258"/>
      <c r="CG73" s="1258"/>
      <c r="CH73" s="1258"/>
      <c r="CI73" s="1258"/>
      <c r="CJ73" s="1258"/>
      <c r="CK73" s="1258"/>
      <c r="CL73" s="1258"/>
      <c r="CM73" s="1258"/>
      <c r="CN73" s="1258"/>
      <c r="CO73" s="1258"/>
      <c r="CP73" s="1258"/>
      <c r="CQ73" s="1258"/>
      <c r="CR73" s="1258"/>
      <c r="CS73" s="1258"/>
      <c r="CT73" s="1258"/>
      <c r="CU73" s="1258"/>
      <c r="CV73" s="1258"/>
      <c r="CW73" s="1258"/>
      <c r="CX73" s="1258"/>
      <c r="CY73" s="1258"/>
      <c r="CZ73" s="1258"/>
      <c r="DA73" s="1258"/>
      <c r="DB73" s="1258"/>
      <c r="DC73" s="1258"/>
    </row>
    <row r="74" spans="2:107" x14ac:dyDescent="0.15">
      <c r="B74" s="372"/>
      <c r="G74" s="1270"/>
      <c r="H74" s="1270"/>
      <c r="I74" s="1270"/>
      <c r="J74" s="1270"/>
      <c r="K74" s="1273"/>
      <c r="L74" s="1273"/>
      <c r="M74" s="1273"/>
      <c r="N74" s="1273"/>
      <c r="AM74" s="381"/>
      <c r="AN74" s="1259"/>
      <c r="AO74" s="1259"/>
      <c r="AP74" s="1259"/>
      <c r="AQ74" s="1259"/>
      <c r="AR74" s="1259"/>
      <c r="AS74" s="1259"/>
      <c r="AT74" s="1259"/>
      <c r="AU74" s="1259"/>
      <c r="AV74" s="1259"/>
      <c r="AW74" s="1259"/>
      <c r="AX74" s="1259"/>
      <c r="AY74" s="1259"/>
      <c r="AZ74" s="1259"/>
      <c r="BA74" s="1259"/>
      <c r="BB74" s="1259"/>
      <c r="BC74" s="1259"/>
      <c r="BD74" s="1259"/>
      <c r="BE74" s="1259"/>
      <c r="BF74" s="1259"/>
      <c r="BG74" s="1259"/>
      <c r="BH74" s="1259"/>
      <c r="BI74" s="1259"/>
      <c r="BJ74" s="1259"/>
      <c r="BK74" s="1259"/>
      <c r="BL74" s="1259"/>
      <c r="BM74" s="1259"/>
      <c r="BN74" s="1259"/>
      <c r="BO74" s="1259"/>
      <c r="BP74" s="1258"/>
      <c r="BQ74" s="1258"/>
      <c r="BR74" s="1258"/>
      <c r="BS74" s="1258"/>
      <c r="BT74" s="1258"/>
      <c r="BU74" s="1258"/>
      <c r="BV74" s="1258"/>
      <c r="BW74" s="1258"/>
      <c r="BX74" s="1258"/>
      <c r="BY74" s="1258"/>
      <c r="BZ74" s="1258"/>
      <c r="CA74" s="1258"/>
      <c r="CB74" s="1258"/>
      <c r="CC74" s="1258"/>
      <c r="CD74" s="1258"/>
      <c r="CE74" s="1258"/>
      <c r="CF74" s="1258"/>
      <c r="CG74" s="1258"/>
      <c r="CH74" s="1258"/>
      <c r="CI74" s="1258"/>
      <c r="CJ74" s="1258"/>
      <c r="CK74" s="1258"/>
      <c r="CL74" s="1258"/>
      <c r="CM74" s="1258"/>
      <c r="CN74" s="1258"/>
      <c r="CO74" s="1258"/>
      <c r="CP74" s="1258"/>
      <c r="CQ74" s="1258"/>
      <c r="CR74" s="1258"/>
      <c r="CS74" s="1258"/>
      <c r="CT74" s="1258"/>
      <c r="CU74" s="1258"/>
      <c r="CV74" s="1258"/>
      <c r="CW74" s="1258"/>
      <c r="CX74" s="1258"/>
      <c r="CY74" s="1258"/>
      <c r="CZ74" s="1258"/>
      <c r="DA74" s="1258"/>
      <c r="DB74" s="1258"/>
      <c r="DC74" s="1258"/>
    </row>
    <row r="75" spans="2:107" x14ac:dyDescent="0.15">
      <c r="B75" s="372"/>
      <c r="G75" s="1270"/>
      <c r="H75" s="1270"/>
      <c r="I75" s="1253"/>
      <c r="J75" s="1253"/>
      <c r="K75" s="1269"/>
      <c r="L75" s="1269"/>
      <c r="M75" s="1269"/>
      <c r="N75" s="1269"/>
      <c r="AM75" s="381"/>
      <c r="AN75" s="1259"/>
      <c r="AO75" s="1259"/>
      <c r="AP75" s="1259"/>
      <c r="AQ75" s="1259"/>
      <c r="AR75" s="1259"/>
      <c r="AS75" s="1259"/>
      <c r="AT75" s="1259"/>
      <c r="AU75" s="1259"/>
      <c r="AV75" s="1259"/>
      <c r="AW75" s="1259"/>
      <c r="AX75" s="1259"/>
      <c r="AY75" s="1259"/>
      <c r="AZ75" s="1259"/>
      <c r="BA75" s="1259"/>
      <c r="BB75" s="1259" t="s">
        <v>586</v>
      </c>
      <c r="BC75" s="1259"/>
      <c r="BD75" s="1259"/>
      <c r="BE75" s="1259"/>
      <c r="BF75" s="1259"/>
      <c r="BG75" s="1259"/>
      <c r="BH75" s="1259"/>
      <c r="BI75" s="1259"/>
      <c r="BJ75" s="1259"/>
      <c r="BK75" s="1259"/>
      <c r="BL75" s="1259"/>
      <c r="BM75" s="1259"/>
      <c r="BN75" s="1259"/>
      <c r="BO75" s="1259"/>
      <c r="BP75" s="1258">
        <v>7.6</v>
      </c>
      <c r="BQ75" s="1258"/>
      <c r="BR75" s="1258"/>
      <c r="BS75" s="1258"/>
      <c r="BT75" s="1258"/>
      <c r="BU75" s="1258"/>
      <c r="BV75" s="1258"/>
      <c r="BW75" s="1258"/>
      <c r="BX75" s="1258">
        <v>6.8</v>
      </c>
      <c r="BY75" s="1258"/>
      <c r="BZ75" s="1258"/>
      <c r="CA75" s="1258"/>
      <c r="CB75" s="1258"/>
      <c r="CC75" s="1258"/>
      <c r="CD75" s="1258"/>
      <c r="CE75" s="1258"/>
      <c r="CF75" s="1258">
        <v>6.1</v>
      </c>
      <c r="CG75" s="1258"/>
      <c r="CH75" s="1258"/>
      <c r="CI75" s="1258"/>
      <c r="CJ75" s="1258"/>
      <c r="CK75" s="1258"/>
      <c r="CL75" s="1258"/>
      <c r="CM75" s="1258"/>
      <c r="CN75" s="1258">
        <v>5.3</v>
      </c>
      <c r="CO75" s="1258"/>
      <c r="CP75" s="1258"/>
      <c r="CQ75" s="1258"/>
      <c r="CR75" s="1258"/>
      <c r="CS75" s="1258"/>
      <c r="CT75" s="1258"/>
      <c r="CU75" s="1258"/>
      <c r="CV75" s="1258">
        <v>5.2</v>
      </c>
      <c r="CW75" s="1258"/>
      <c r="CX75" s="1258"/>
      <c r="CY75" s="1258"/>
      <c r="CZ75" s="1258"/>
      <c r="DA75" s="1258"/>
      <c r="DB75" s="1258"/>
      <c r="DC75" s="1258"/>
    </row>
    <row r="76" spans="2:107" x14ac:dyDescent="0.15">
      <c r="B76" s="372"/>
      <c r="G76" s="1270"/>
      <c r="H76" s="1270"/>
      <c r="I76" s="1253"/>
      <c r="J76" s="1253"/>
      <c r="K76" s="1269"/>
      <c r="L76" s="1269"/>
      <c r="M76" s="1269"/>
      <c r="N76" s="1269"/>
      <c r="AM76" s="381"/>
      <c r="AN76" s="1259"/>
      <c r="AO76" s="1259"/>
      <c r="AP76" s="1259"/>
      <c r="AQ76" s="1259"/>
      <c r="AR76" s="1259"/>
      <c r="AS76" s="1259"/>
      <c r="AT76" s="1259"/>
      <c r="AU76" s="1259"/>
      <c r="AV76" s="1259"/>
      <c r="AW76" s="1259"/>
      <c r="AX76" s="1259"/>
      <c r="AY76" s="1259"/>
      <c r="AZ76" s="1259"/>
      <c r="BA76" s="1259"/>
      <c r="BB76" s="1259"/>
      <c r="BC76" s="1259"/>
      <c r="BD76" s="1259"/>
      <c r="BE76" s="1259"/>
      <c r="BF76" s="1259"/>
      <c r="BG76" s="1259"/>
      <c r="BH76" s="1259"/>
      <c r="BI76" s="1259"/>
      <c r="BJ76" s="1259"/>
      <c r="BK76" s="1259"/>
      <c r="BL76" s="1259"/>
      <c r="BM76" s="1259"/>
      <c r="BN76" s="1259"/>
      <c r="BO76" s="1259"/>
      <c r="BP76" s="1258"/>
      <c r="BQ76" s="1258"/>
      <c r="BR76" s="1258"/>
      <c r="BS76" s="1258"/>
      <c r="BT76" s="1258"/>
      <c r="BU76" s="1258"/>
      <c r="BV76" s="1258"/>
      <c r="BW76" s="1258"/>
      <c r="BX76" s="1258"/>
      <c r="BY76" s="1258"/>
      <c r="BZ76" s="1258"/>
      <c r="CA76" s="1258"/>
      <c r="CB76" s="1258"/>
      <c r="CC76" s="1258"/>
      <c r="CD76" s="1258"/>
      <c r="CE76" s="1258"/>
      <c r="CF76" s="1258"/>
      <c r="CG76" s="1258"/>
      <c r="CH76" s="1258"/>
      <c r="CI76" s="1258"/>
      <c r="CJ76" s="1258"/>
      <c r="CK76" s="1258"/>
      <c r="CL76" s="1258"/>
      <c r="CM76" s="1258"/>
      <c r="CN76" s="1258"/>
      <c r="CO76" s="1258"/>
      <c r="CP76" s="1258"/>
      <c r="CQ76" s="1258"/>
      <c r="CR76" s="1258"/>
      <c r="CS76" s="1258"/>
      <c r="CT76" s="1258"/>
      <c r="CU76" s="1258"/>
      <c r="CV76" s="1258"/>
      <c r="CW76" s="1258"/>
      <c r="CX76" s="1258"/>
      <c r="CY76" s="1258"/>
      <c r="CZ76" s="1258"/>
      <c r="DA76" s="1258"/>
      <c r="DB76" s="1258"/>
      <c r="DC76" s="1258"/>
    </row>
    <row r="77" spans="2:107" x14ac:dyDescent="0.15">
      <c r="B77" s="372"/>
      <c r="G77" s="1253"/>
      <c r="H77" s="1253"/>
      <c r="I77" s="1253"/>
      <c r="J77" s="1253"/>
      <c r="K77" s="1273"/>
      <c r="L77" s="1273"/>
      <c r="M77" s="1273"/>
      <c r="N77" s="1273"/>
      <c r="AN77" s="1257" t="s">
        <v>584</v>
      </c>
      <c r="AO77" s="1257"/>
      <c r="AP77" s="1257"/>
      <c r="AQ77" s="1257"/>
      <c r="AR77" s="1257"/>
      <c r="AS77" s="1257"/>
      <c r="AT77" s="1257"/>
      <c r="AU77" s="1257"/>
      <c r="AV77" s="1257"/>
      <c r="AW77" s="1257"/>
      <c r="AX77" s="1257"/>
      <c r="AY77" s="1257"/>
      <c r="AZ77" s="1257"/>
      <c r="BA77" s="1257"/>
      <c r="BB77" s="1259" t="s">
        <v>582</v>
      </c>
      <c r="BC77" s="1259"/>
      <c r="BD77" s="1259"/>
      <c r="BE77" s="1259"/>
      <c r="BF77" s="1259"/>
      <c r="BG77" s="1259"/>
      <c r="BH77" s="1259"/>
      <c r="BI77" s="1259"/>
      <c r="BJ77" s="1259"/>
      <c r="BK77" s="1259"/>
      <c r="BL77" s="1259"/>
      <c r="BM77" s="1259"/>
      <c r="BN77" s="1259"/>
      <c r="BO77" s="1259"/>
      <c r="BP77" s="1258">
        <v>22.1</v>
      </c>
      <c r="BQ77" s="1258"/>
      <c r="BR77" s="1258"/>
      <c r="BS77" s="1258"/>
      <c r="BT77" s="1258"/>
      <c r="BU77" s="1258"/>
      <c r="BV77" s="1258"/>
      <c r="BW77" s="1258"/>
      <c r="BX77" s="1258">
        <v>20.399999999999999</v>
      </c>
      <c r="BY77" s="1258"/>
      <c r="BZ77" s="1258"/>
      <c r="CA77" s="1258"/>
      <c r="CB77" s="1258"/>
      <c r="CC77" s="1258"/>
      <c r="CD77" s="1258"/>
      <c r="CE77" s="1258"/>
      <c r="CF77" s="1258">
        <v>11.2</v>
      </c>
      <c r="CG77" s="1258"/>
      <c r="CH77" s="1258"/>
      <c r="CI77" s="1258"/>
      <c r="CJ77" s="1258"/>
      <c r="CK77" s="1258"/>
      <c r="CL77" s="1258"/>
      <c r="CM77" s="1258"/>
      <c r="CN77" s="1258">
        <v>4.5999999999999996</v>
      </c>
      <c r="CO77" s="1258"/>
      <c r="CP77" s="1258"/>
      <c r="CQ77" s="1258"/>
      <c r="CR77" s="1258"/>
      <c r="CS77" s="1258"/>
      <c r="CT77" s="1258"/>
      <c r="CU77" s="1258"/>
      <c r="CV77" s="1258">
        <v>4.2</v>
      </c>
      <c r="CW77" s="1258"/>
      <c r="CX77" s="1258"/>
      <c r="CY77" s="1258"/>
      <c r="CZ77" s="1258"/>
      <c r="DA77" s="1258"/>
      <c r="DB77" s="1258"/>
      <c r="DC77" s="1258"/>
    </row>
    <row r="78" spans="2:107" x14ac:dyDescent="0.15">
      <c r="B78" s="372"/>
      <c r="G78" s="1253"/>
      <c r="H78" s="1253"/>
      <c r="I78" s="1253"/>
      <c r="J78" s="1253"/>
      <c r="K78" s="1273"/>
      <c r="L78" s="1273"/>
      <c r="M78" s="1273"/>
      <c r="N78" s="1273"/>
      <c r="AN78" s="1257"/>
      <c r="AO78" s="1257"/>
      <c r="AP78" s="1257"/>
      <c r="AQ78" s="1257"/>
      <c r="AR78" s="1257"/>
      <c r="AS78" s="1257"/>
      <c r="AT78" s="1257"/>
      <c r="AU78" s="1257"/>
      <c r="AV78" s="1257"/>
      <c r="AW78" s="1257"/>
      <c r="AX78" s="1257"/>
      <c r="AY78" s="1257"/>
      <c r="AZ78" s="1257"/>
      <c r="BA78" s="1257"/>
      <c r="BB78" s="1259"/>
      <c r="BC78" s="1259"/>
      <c r="BD78" s="1259"/>
      <c r="BE78" s="1259"/>
      <c r="BF78" s="1259"/>
      <c r="BG78" s="1259"/>
      <c r="BH78" s="1259"/>
      <c r="BI78" s="1259"/>
      <c r="BJ78" s="1259"/>
      <c r="BK78" s="1259"/>
      <c r="BL78" s="1259"/>
      <c r="BM78" s="1259"/>
      <c r="BN78" s="1259"/>
      <c r="BO78" s="1259"/>
      <c r="BP78" s="1258"/>
      <c r="BQ78" s="1258"/>
      <c r="BR78" s="1258"/>
      <c r="BS78" s="1258"/>
      <c r="BT78" s="1258"/>
      <c r="BU78" s="1258"/>
      <c r="BV78" s="1258"/>
      <c r="BW78" s="1258"/>
      <c r="BX78" s="1258"/>
      <c r="BY78" s="1258"/>
      <c r="BZ78" s="1258"/>
      <c r="CA78" s="1258"/>
      <c r="CB78" s="1258"/>
      <c r="CC78" s="1258"/>
      <c r="CD78" s="1258"/>
      <c r="CE78" s="1258"/>
      <c r="CF78" s="1258"/>
      <c r="CG78" s="1258"/>
      <c r="CH78" s="1258"/>
      <c r="CI78" s="1258"/>
      <c r="CJ78" s="1258"/>
      <c r="CK78" s="1258"/>
      <c r="CL78" s="1258"/>
      <c r="CM78" s="1258"/>
      <c r="CN78" s="1258"/>
      <c r="CO78" s="1258"/>
      <c r="CP78" s="1258"/>
      <c r="CQ78" s="1258"/>
      <c r="CR78" s="1258"/>
      <c r="CS78" s="1258"/>
      <c r="CT78" s="1258"/>
      <c r="CU78" s="1258"/>
      <c r="CV78" s="1258"/>
      <c r="CW78" s="1258"/>
      <c r="CX78" s="1258"/>
      <c r="CY78" s="1258"/>
      <c r="CZ78" s="1258"/>
      <c r="DA78" s="1258"/>
      <c r="DB78" s="1258"/>
      <c r="DC78" s="1258"/>
    </row>
    <row r="79" spans="2:107" x14ac:dyDescent="0.15">
      <c r="B79" s="372"/>
      <c r="G79" s="1253"/>
      <c r="H79" s="1253"/>
      <c r="I79" s="1272"/>
      <c r="J79" s="1272"/>
      <c r="K79" s="1274"/>
      <c r="L79" s="1274"/>
      <c r="M79" s="1274"/>
      <c r="N79" s="1274"/>
      <c r="AN79" s="1257"/>
      <c r="AO79" s="1257"/>
      <c r="AP79" s="1257"/>
      <c r="AQ79" s="1257"/>
      <c r="AR79" s="1257"/>
      <c r="AS79" s="1257"/>
      <c r="AT79" s="1257"/>
      <c r="AU79" s="1257"/>
      <c r="AV79" s="1257"/>
      <c r="AW79" s="1257"/>
      <c r="AX79" s="1257"/>
      <c r="AY79" s="1257"/>
      <c r="AZ79" s="1257"/>
      <c r="BA79" s="1257"/>
      <c r="BB79" s="1259" t="s">
        <v>586</v>
      </c>
      <c r="BC79" s="1259"/>
      <c r="BD79" s="1259"/>
      <c r="BE79" s="1259"/>
      <c r="BF79" s="1259"/>
      <c r="BG79" s="1259"/>
      <c r="BH79" s="1259"/>
      <c r="BI79" s="1259"/>
      <c r="BJ79" s="1259"/>
      <c r="BK79" s="1259"/>
      <c r="BL79" s="1259"/>
      <c r="BM79" s="1259"/>
      <c r="BN79" s="1259"/>
      <c r="BO79" s="1259"/>
      <c r="BP79" s="1258">
        <v>6.3</v>
      </c>
      <c r="BQ79" s="1258"/>
      <c r="BR79" s="1258"/>
      <c r="BS79" s="1258"/>
      <c r="BT79" s="1258"/>
      <c r="BU79" s="1258"/>
      <c r="BV79" s="1258"/>
      <c r="BW79" s="1258"/>
      <c r="BX79" s="1258">
        <v>6.2</v>
      </c>
      <c r="BY79" s="1258"/>
      <c r="BZ79" s="1258"/>
      <c r="CA79" s="1258"/>
      <c r="CB79" s="1258"/>
      <c r="CC79" s="1258"/>
      <c r="CD79" s="1258"/>
      <c r="CE79" s="1258"/>
      <c r="CF79" s="1258">
        <v>5.7</v>
      </c>
      <c r="CG79" s="1258"/>
      <c r="CH79" s="1258"/>
      <c r="CI79" s="1258"/>
      <c r="CJ79" s="1258"/>
      <c r="CK79" s="1258"/>
      <c r="CL79" s="1258"/>
      <c r="CM79" s="1258"/>
      <c r="CN79" s="1258">
        <v>5.8</v>
      </c>
      <c r="CO79" s="1258"/>
      <c r="CP79" s="1258"/>
      <c r="CQ79" s="1258"/>
      <c r="CR79" s="1258"/>
      <c r="CS79" s="1258"/>
      <c r="CT79" s="1258"/>
      <c r="CU79" s="1258"/>
      <c r="CV79" s="1258">
        <v>5.8</v>
      </c>
      <c r="CW79" s="1258"/>
      <c r="CX79" s="1258"/>
      <c r="CY79" s="1258"/>
      <c r="CZ79" s="1258"/>
      <c r="DA79" s="1258"/>
      <c r="DB79" s="1258"/>
      <c r="DC79" s="1258"/>
    </row>
    <row r="80" spans="2:107" x14ac:dyDescent="0.15">
      <c r="B80" s="372"/>
      <c r="G80" s="1253"/>
      <c r="H80" s="1253"/>
      <c r="I80" s="1272"/>
      <c r="J80" s="1272"/>
      <c r="K80" s="1274"/>
      <c r="L80" s="1274"/>
      <c r="M80" s="1274"/>
      <c r="N80" s="1274"/>
      <c r="AN80" s="1257"/>
      <c r="AO80" s="1257"/>
      <c r="AP80" s="1257"/>
      <c r="AQ80" s="1257"/>
      <c r="AR80" s="1257"/>
      <c r="AS80" s="1257"/>
      <c r="AT80" s="1257"/>
      <c r="AU80" s="1257"/>
      <c r="AV80" s="1257"/>
      <c r="AW80" s="1257"/>
      <c r="AX80" s="1257"/>
      <c r="AY80" s="1257"/>
      <c r="AZ80" s="1257"/>
      <c r="BA80" s="1257"/>
      <c r="BB80" s="1259"/>
      <c r="BC80" s="1259"/>
      <c r="BD80" s="1259"/>
      <c r="BE80" s="1259"/>
      <c r="BF80" s="1259"/>
      <c r="BG80" s="1259"/>
      <c r="BH80" s="1259"/>
      <c r="BI80" s="1259"/>
      <c r="BJ80" s="1259"/>
      <c r="BK80" s="1259"/>
      <c r="BL80" s="1259"/>
      <c r="BM80" s="1259"/>
      <c r="BN80" s="1259"/>
      <c r="BO80" s="1259"/>
      <c r="BP80" s="1258"/>
      <c r="BQ80" s="1258"/>
      <c r="BR80" s="1258"/>
      <c r="BS80" s="1258"/>
      <c r="BT80" s="1258"/>
      <c r="BU80" s="1258"/>
      <c r="BV80" s="1258"/>
      <c r="BW80" s="1258"/>
      <c r="BX80" s="1258"/>
      <c r="BY80" s="1258"/>
      <c r="BZ80" s="1258"/>
      <c r="CA80" s="1258"/>
      <c r="CB80" s="1258"/>
      <c r="CC80" s="1258"/>
      <c r="CD80" s="1258"/>
      <c r="CE80" s="1258"/>
      <c r="CF80" s="1258"/>
      <c r="CG80" s="1258"/>
      <c r="CH80" s="1258"/>
      <c r="CI80" s="1258"/>
      <c r="CJ80" s="1258"/>
      <c r="CK80" s="1258"/>
      <c r="CL80" s="1258"/>
      <c r="CM80" s="1258"/>
      <c r="CN80" s="1258"/>
      <c r="CO80" s="1258"/>
      <c r="CP80" s="1258"/>
      <c r="CQ80" s="1258"/>
      <c r="CR80" s="1258"/>
      <c r="CS80" s="1258"/>
      <c r="CT80" s="1258"/>
      <c r="CU80" s="1258"/>
      <c r="CV80" s="1258"/>
      <c r="CW80" s="1258"/>
      <c r="CX80" s="1258"/>
      <c r="CY80" s="1258"/>
      <c r="CZ80" s="1258"/>
      <c r="DA80" s="1258"/>
      <c r="DB80" s="1258"/>
      <c r="DC80" s="1258"/>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Zc25mkdLAqHKbH1XLU9QpnTHDz14rzl0A+g9/dsl2lmuvqDtARrInxD3Bvjad6aLZ45FGZIK9SKf8DUlc+yvQg==" saltValue="LeCmpoTI2YoQBvfg+RYUk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482</v>
      </c>
    </row>
  </sheetData>
  <sheetProtection algorithmName="SHA-512" hashValue="pXi2jphCwuWAFC1JyVXwgE5ns9W0NwvE7XUHQ1+7Fs/GSrjZgsOjJbDhpGev9O5VnEfD6ku2RgPi+3J1mqHeGg==" saltValue="yX4q7BmdiMUzHVrPkCzvv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482</v>
      </c>
    </row>
  </sheetData>
  <sheetProtection algorithmName="SHA-512" hashValue="9BZMmGuReQENi/lAp8z+zvN7A9htdXcfj1BSGnWmMuPiJKAsQ3NEuwX+EwnppHCorhOsJH3pbBoO6YNw3TF3VA==" saltValue="bW9Z6YI/fd7JOLVB0z3iF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531</v>
      </c>
      <c r="G2" s="151"/>
      <c r="H2" s="152"/>
    </row>
    <row r="3" spans="1:8" x14ac:dyDescent="0.15">
      <c r="A3" s="148" t="s">
        <v>524</v>
      </c>
      <c r="B3" s="153"/>
      <c r="C3" s="154"/>
      <c r="D3" s="155">
        <v>22516</v>
      </c>
      <c r="E3" s="156"/>
      <c r="F3" s="157">
        <v>45588</v>
      </c>
      <c r="G3" s="158"/>
      <c r="H3" s="159"/>
    </row>
    <row r="4" spans="1:8" x14ac:dyDescent="0.15">
      <c r="A4" s="160"/>
      <c r="B4" s="161"/>
      <c r="C4" s="162"/>
      <c r="D4" s="163">
        <v>12852</v>
      </c>
      <c r="E4" s="164"/>
      <c r="F4" s="165">
        <v>24150</v>
      </c>
      <c r="G4" s="166"/>
      <c r="H4" s="167"/>
    </row>
    <row r="5" spans="1:8" x14ac:dyDescent="0.15">
      <c r="A5" s="148" t="s">
        <v>526</v>
      </c>
      <c r="B5" s="153"/>
      <c r="C5" s="154"/>
      <c r="D5" s="155">
        <v>30965</v>
      </c>
      <c r="E5" s="156"/>
      <c r="F5" s="157">
        <v>45483</v>
      </c>
      <c r="G5" s="158"/>
      <c r="H5" s="159"/>
    </row>
    <row r="6" spans="1:8" x14ac:dyDescent="0.15">
      <c r="A6" s="160"/>
      <c r="B6" s="161"/>
      <c r="C6" s="162"/>
      <c r="D6" s="163">
        <v>20522</v>
      </c>
      <c r="E6" s="164"/>
      <c r="F6" s="165">
        <v>24241</v>
      </c>
      <c r="G6" s="166"/>
      <c r="H6" s="167"/>
    </row>
    <row r="7" spans="1:8" x14ac:dyDescent="0.15">
      <c r="A7" s="148" t="s">
        <v>527</v>
      </c>
      <c r="B7" s="153"/>
      <c r="C7" s="154"/>
      <c r="D7" s="155">
        <v>46378</v>
      </c>
      <c r="E7" s="156"/>
      <c r="F7" s="157">
        <v>45945</v>
      </c>
      <c r="G7" s="158"/>
      <c r="H7" s="159"/>
    </row>
    <row r="8" spans="1:8" x14ac:dyDescent="0.15">
      <c r="A8" s="160"/>
      <c r="B8" s="161"/>
      <c r="C8" s="162"/>
      <c r="D8" s="163">
        <v>16287</v>
      </c>
      <c r="E8" s="164"/>
      <c r="F8" s="165">
        <v>25180</v>
      </c>
      <c r="G8" s="166"/>
      <c r="H8" s="167"/>
    </row>
    <row r="9" spans="1:8" x14ac:dyDescent="0.15">
      <c r="A9" s="148" t="s">
        <v>528</v>
      </c>
      <c r="B9" s="153"/>
      <c r="C9" s="154"/>
      <c r="D9" s="155">
        <v>32337</v>
      </c>
      <c r="E9" s="156"/>
      <c r="F9" s="157">
        <v>44475</v>
      </c>
      <c r="G9" s="158"/>
      <c r="H9" s="159"/>
    </row>
    <row r="10" spans="1:8" x14ac:dyDescent="0.15">
      <c r="A10" s="160"/>
      <c r="B10" s="161"/>
      <c r="C10" s="162"/>
      <c r="D10" s="163">
        <v>21585</v>
      </c>
      <c r="E10" s="164"/>
      <c r="F10" s="165">
        <v>24780</v>
      </c>
      <c r="G10" s="166"/>
      <c r="H10" s="167"/>
    </row>
    <row r="11" spans="1:8" x14ac:dyDescent="0.15">
      <c r="A11" s="148" t="s">
        <v>529</v>
      </c>
      <c r="B11" s="153"/>
      <c r="C11" s="154"/>
      <c r="D11" s="155">
        <v>52930</v>
      </c>
      <c r="E11" s="156"/>
      <c r="F11" s="157">
        <v>45982</v>
      </c>
      <c r="G11" s="158"/>
      <c r="H11" s="159"/>
    </row>
    <row r="12" spans="1:8" x14ac:dyDescent="0.15">
      <c r="A12" s="160"/>
      <c r="B12" s="161"/>
      <c r="C12" s="168"/>
      <c r="D12" s="163">
        <v>34273</v>
      </c>
      <c r="E12" s="164"/>
      <c r="F12" s="165">
        <v>25583</v>
      </c>
      <c r="G12" s="166"/>
      <c r="H12" s="167"/>
    </row>
    <row r="13" spans="1:8" x14ac:dyDescent="0.15">
      <c r="A13" s="148"/>
      <c r="B13" s="153"/>
      <c r="C13" s="169"/>
      <c r="D13" s="170">
        <v>37025</v>
      </c>
      <c r="E13" s="171"/>
      <c r="F13" s="172">
        <v>45495</v>
      </c>
      <c r="G13" s="173"/>
      <c r="H13" s="159"/>
    </row>
    <row r="14" spans="1:8" x14ac:dyDescent="0.15">
      <c r="A14" s="160"/>
      <c r="B14" s="161"/>
      <c r="C14" s="162"/>
      <c r="D14" s="163">
        <v>21104</v>
      </c>
      <c r="E14" s="164"/>
      <c r="F14" s="165">
        <v>24787</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4.22</v>
      </c>
      <c r="C19" s="174">
        <f>ROUND(VALUE(SUBSTITUTE(実質収支比率等に係る経年分析!G$48,"▲","-")),2)</f>
        <v>8.4700000000000006</v>
      </c>
      <c r="D19" s="174">
        <f>ROUND(VALUE(SUBSTITUTE(実質収支比率等に係る経年分析!H$48,"▲","-")),2)</f>
        <v>9.7200000000000006</v>
      </c>
      <c r="E19" s="174">
        <f>ROUND(VALUE(SUBSTITUTE(実質収支比率等に係る経年分析!I$48,"▲","-")),2)</f>
        <v>10.09</v>
      </c>
      <c r="F19" s="174">
        <f>ROUND(VALUE(SUBSTITUTE(実質収支比率等に係る経年分析!J$48,"▲","-")),2)</f>
        <v>9.3699999999999992</v>
      </c>
    </row>
    <row r="20" spans="1:11" x14ac:dyDescent="0.15">
      <c r="A20" s="174" t="s">
        <v>53</v>
      </c>
      <c r="B20" s="174">
        <f>ROUND(VALUE(SUBSTITUTE(実質収支比率等に係る経年分析!F$47,"▲","-")),2)</f>
        <v>27.93</v>
      </c>
      <c r="C20" s="174">
        <f>ROUND(VALUE(SUBSTITUTE(実質収支比率等に係る経年分析!G$47,"▲","-")),2)</f>
        <v>21.15</v>
      </c>
      <c r="D20" s="174">
        <f>ROUND(VALUE(SUBSTITUTE(実質収支比率等に係る経年分析!H$47,"▲","-")),2)</f>
        <v>24.86</v>
      </c>
      <c r="E20" s="174">
        <f>ROUND(VALUE(SUBSTITUTE(実質収支比率等に係る経年分析!I$47,"▲","-")),2)</f>
        <v>29.53</v>
      </c>
      <c r="F20" s="174">
        <f>ROUND(VALUE(SUBSTITUTE(実質収支比率等に係る経年分析!J$47,"▲","-")),2)</f>
        <v>26.86</v>
      </c>
    </row>
    <row r="21" spans="1:11" x14ac:dyDescent="0.15">
      <c r="A21" s="174" t="s">
        <v>54</v>
      </c>
      <c r="B21" s="174">
        <f>IF(ISNUMBER(VALUE(SUBSTITUTE(実質収支比率等に係る経年分析!F$49,"▲","-"))),ROUND(VALUE(SUBSTITUTE(実質収支比率等に係る経年分析!F$49,"▲","-")),2),NA())</f>
        <v>-1.18</v>
      </c>
      <c r="C21" s="174">
        <f>IF(ISNUMBER(VALUE(SUBSTITUTE(実質収支比率等に係る経年分析!G$49,"▲","-"))),ROUND(VALUE(SUBSTITUTE(実質収支比率等に係る経年分析!G$49,"▲","-")),2),NA())</f>
        <v>-1.53</v>
      </c>
      <c r="D21" s="174">
        <f>IF(ISNUMBER(VALUE(SUBSTITUTE(実質収支比率等に係る経年分析!H$49,"▲","-"))),ROUND(VALUE(SUBSTITUTE(実質収支比率等に係る経年分析!H$49,"▲","-")),2),NA())</f>
        <v>6.51</v>
      </c>
      <c r="E21" s="174">
        <f>IF(ISNUMBER(VALUE(SUBSTITUTE(実質収支比率等に係る経年分析!I$49,"▲","-"))),ROUND(VALUE(SUBSTITUTE(実質収支比率等に係る経年分析!I$49,"▲","-")),2),NA())</f>
        <v>4.3</v>
      </c>
      <c r="F21" s="174">
        <f>IF(ISNUMBER(VALUE(SUBSTITUTE(実質収支比率等に係る経年分析!J$49,"▲","-"))),ROUND(VALUE(SUBSTITUTE(実質収支比率等に係る経年分析!J$49,"▲","-")),2),NA())</f>
        <v>-2.5099999999999998</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0.27</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0.02</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0.01</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0.01</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後期高齢者医療特別会計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0.01</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0.04</v>
      </c>
    </row>
    <row r="30" spans="1:11" x14ac:dyDescent="0.15">
      <c r="A30" s="175" t="str">
        <f>IF(連結実質赤字比率に係る赤字・黒字の構成分析!C$40="",NA(),連結実質赤字比率に係る赤字・黒字の構成分析!C$40)</f>
        <v>簡易水道事業会計</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0.01</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0.03</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7.0000000000000007E-2</v>
      </c>
    </row>
    <row r="31" spans="1:11" x14ac:dyDescent="0.15">
      <c r="A31" s="175" t="str">
        <f>IF(連結実質赤字比率に係る赤字・黒字の構成分析!C$39="",NA(),連結実質赤字比率に係る赤字・黒字の構成分析!C$39)</f>
        <v>合併浄化槽事業特別会計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0.15</v>
      </c>
    </row>
    <row r="32" spans="1:11" x14ac:dyDescent="0.15">
      <c r="A32" s="175" t="str">
        <f>IF(連結実質赤字比率に係る赤字・黒字の構成分析!C$38="",NA(),連結実質赤字比率に係る赤字・黒字の構成分析!C$38)</f>
        <v>国民健康保険特別会計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0.56000000000000005</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0.46</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0.35</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0.08</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0.45</v>
      </c>
    </row>
    <row r="33" spans="1:16" x14ac:dyDescent="0.15">
      <c r="A33" s="175" t="str">
        <f>IF(連結実質赤字比率に係る赤字・黒字の構成分析!C$37="",NA(),連結実質赤字比率に係る赤字・黒字の構成分析!C$37)</f>
        <v>介護保険特別会計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0.66</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0.4</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0.5</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0.61</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0.53</v>
      </c>
    </row>
    <row r="34" spans="1:16" x14ac:dyDescent="0.15">
      <c r="A34" s="175" t="str">
        <f>IF(連結実質赤字比率に係る赤字・黒字の構成分析!C$36="",NA(),連結実質赤字比率に係る赤字・黒字の構成分析!C$36)</f>
        <v>下水道事業会計</v>
      </c>
      <c r="B34" s="175" t="e">
        <f>IF(ROUND(VALUE(SUBSTITUTE(連結実質赤字比率に係る赤字・黒字の構成分析!F$36,"▲", "-")), 2) &lt; 0, ABS(ROUND(VALUE(SUBSTITUTE(連結実質赤字比率に係る赤字・黒字の構成分析!F$36,"▲", "-")), 2)), NA())</f>
        <v>#VALUE!</v>
      </c>
      <c r="C34" s="175" t="e">
        <f>IF(ROUND(VALUE(SUBSTITUTE(連結実質赤字比率に係る赤字・黒字の構成分析!F$36,"▲", "-")), 2) &gt;= 0, ABS(ROUND(VALUE(SUBSTITUTE(連結実質赤字比率に係る赤字・黒字の構成分析!F$36,"▲", "-")), 2)), NA())</f>
        <v>#VALUE!</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1.36</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1.25</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1.43</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3.24</v>
      </c>
    </row>
    <row r="35" spans="1:16" x14ac:dyDescent="0.15">
      <c r="A35" s="175" t="str">
        <f>IF(連結実質赤字比率に係る赤字・黒字の構成分析!C$35="",NA(),連結実質赤字比率に係る赤字・黒字の構成分析!C$35)</f>
        <v>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6.33</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6.97</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6.87</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7.68</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7.33</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4.21</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8.4499999999999993</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9.7100000000000009</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10.08</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9.36</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3108</v>
      </c>
      <c r="E42" s="176"/>
      <c r="F42" s="176"/>
      <c r="G42" s="176">
        <f>'実質公債費比率（分子）の構造'!L$52</f>
        <v>3107</v>
      </c>
      <c r="H42" s="176"/>
      <c r="I42" s="176"/>
      <c r="J42" s="176">
        <f>'実質公債費比率（分子）の構造'!M$52</f>
        <v>2998</v>
      </c>
      <c r="K42" s="176"/>
      <c r="L42" s="176"/>
      <c r="M42" s="176">
        <f>'実質公債費比率（分子）の構造'!N$52</f>
        <v>2886</v>
      </c>
      <c r="N42" s="176"/>
      <c r="O42" s="176"/>
      <c r="P42" s="176">
        <f>'実質公債費比率（分子）の構造'!O$52</f>
        <v>2772</v>
      </c>
    </row>
    <row r="43" spans="1:16" x14ac:dyDescent="0.15">
      <c r="A43" s="176" t="s">
        <v>16</v>
      </c>
      <c r="B43" s="176">
        <f>'実質公債費比率（分子）の構造'!K$51</f>
        <v>0</v>
      </c>
      <c r="C43" s="176"/>
      <c r="D43" s="176"/>
      <c r="E43" s="176">
        <f>'実質公債費比率（分子）の構造'!L$51</f>
        <v>0</v>
      </c>
      <c r="F43" s="176"/>
      <c r="G43" s="176"/>
      <c r="H43" s="176">
        <f>'実質公債費比率（分子）の構造'!M$51</f>
        <v>0</v>
      </c>
      <c r="I43" s="176"/>
      <c r="J43" s="176"/>
      <c r="K43" s="176">
        <f>'実質公債費比率（分子）の構造'!N$51</f>
        <v>0</v>
      </c>
      <c r="L43" s="176"/>
      <c r="M43" s="176"/>
      <c r="N43" s="176">
        <f>'実質公債費比率（分子）の構造'!O$51</f>
        <v>0</v>
      </c>
      <c r="O43" s="176"/>
      <c r="P43" s="176"/>
    </row>
    <row r="44" spans="1:16" x14ac:dyDescent="0.15">
      <c r="A44" s="176" t="s">
        <v>62</v>
      </c>
      <c r="B44" s="176">
        <f>'実質公債費比率（分子）の構造'!K$50</f>
        <v>3</v>
      </c>
      <c r="C44" s="176"/>
      <c r="D44" s="176"/>
      <c r="E44" s="176">
        <f>'実質公債費比率（分子）の構造'!L$50</f>
        <v>1</v>
      </c>
      <c r="F44" s="176"/>
      <c r="G44" s="176"/>
      <c r="H44" s="176">
        <f>'実質公債費比率（分子）の構造'!M$50</f>
        <v>0</v>
      </c>
      <c r="I44" s="176"/>
      <c r="J44" s="176"/>
      <c r="K44" s="176">
        <f>'実質公債費比率（分子）の構造'!N$50</f>
        <v>0</v>
      </c>
      <c r="L44" s="176"/>
      <c r="M44" s="176"/>
      <c r="N44" s="176">
        <f>'実質公債費比率（分子）の構造'!O$50</f>
        <v>0</v>
      </c>
      <c r="O44" s="176"/>
      <c r="P44" s="176"/>
    </row>
    <row r="45" spans="1:16" x14ac:dyDescent="0.15">
      <c r="A45" s="176" t="s">
        <v>63</v>
      </c>
      <c r="B45" s="176">
        <f>'実質公債費比率（分子）の構造'!K$49</f>
        <v>108</v>
      </c>
      <c r="C45" s="176"/>
      <c r="D45" s="176"/>
      <c r="E45" s="176">
        <f>'実質公債費比率（分子）の構造'!L$49</f>
        <v>99</v>
      </c>
      <c r="F45" s="176"/>
      <c r="G45" s="176"/>
      <c r="H45" s="176">
        <f>'実質公債費比率（分子）の構造'!M$49</f>
        <v>108</v>
      </c>
      <c r="I45" s="176"/>
      <c r="J45" s="176"/>
      <c r="K45" s="176">
        <f>'実質公債費比率（分子）の構造'!N$49</f>
        <v>122</v>
      </c>
      <c r="L45" s="176"/>
      <c r="M45" s="176"/>
      <c r="N45" s="176">
        <f>'実質公債費比率（分子）の構造'!O$49</f>
        <v>122</v>
      </c>
      <c r="O45" s="176"/>
      <c r="P45" s="176"/>
    </row>
    <row r="46" spans="1:16" x14ac:dyDescent="0.15">
      <c r="A46" s="176" t="s">
        <v>64</v>
      </c>
      <c r="B46" s="176">
        <f>'実質公債費比率（分子）の構造'!K$48</f>
        <v>1065</v>
      </c>
      <c r="C46" s="176"/>
      <c r="D46" s="176"/>
      <c r="E46" s="176">
        <f>'実質公債費比率（分子）の構造'!L$48</f>
        <v>887</v>
      </c>
      <c r="F46" s="176"/>
      <c r="G46" s="176"/>
      <c r="H46" s="176">
        <f>'実質公債費比率（分子）の構造'!M$48</f>
        <v>906</v>
      </c>
      <c r="I46" s="176"/>
      <c r="J46" s="176"/>
      <c r="K46" s="176">
        <f>'実質公債費比率（分子）の構造'!N$48</f>
        <v>887</v>
      </c>
      <c r="L46" s="176"/>
      <c r="M46" s="176"/>
      <c r="N46" s="176">
        <f>'実質公債費比率（分子）の構造'!O$48</f>
        <v>883</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2959</v>
      </c>
      <c r="C49" s="176"/>
      <c r="D49" s="176"/>
      <c r="E49" s="176">
        <f>'実質公債費比率（分子）の構造'!L$45</f>
        <v>2928</v>
      </c>
      <c r="F49" s="176"/>
      <c r="G49" s="176"/>
      <c r="H49" s="176">
        <f>'実質公債費比率（分子）の構造'!M$45</f>
        <v>2751</v>
      </c>
      <c r="I49" s="176"/>
      <c r="J49" s="176"/>
      <c r="K49" s="176">
        <f>'実質公債費比率（分子）の構造'!N$45</f>
        <v>2663</v>
      </c>
      <c r="L49" s="176"/>
      <c r="M49" s="176"/>
      <c r="N49" s="176">
        <f>'実質公債費比率（分子）の構造'!O$45</f>
        <v>2595</v>
      </c>
      <c r="O49" s="176"/>
      <c r="P49" s="176"/>
    </row>
    <row r="50" spans="1:16" x14ac:dyDescent="0.15">
      <c r="A50" s="176" t="s">
        <v>67</v>
      </c>
      <c r="B50" s="176" t="e">
        <f>NA()</f>
        <v>#N/A</v>
      </c>
      <c r="C50" s="176">
        <f>IF(ISNUMBER('実質公債費比率（分子）の構造'!K$53),'実質公債費比率（分子）の構造'!K$53,NA())</f>
        <v>1027</v>
      </c>
      <c r="D50" s="176" t="e">
        <f>NA()</f>
        <v>#N/A</v>
      </c>
      <c r="E50" s="176" t="e">
        <f>NA()</f>
        <v>#N/A</v>
      </c>
      <c r="F50" s="176">
        <f>IF(ISNUMBER('実質公債費比率（分子）の構造'!L$53),'実質公債費比率（分子）の構造'!L$53,NA())</f>
        <v>808</v>
      </c>
      <c r="G50" s="176" t="e">
        <f>NA()</f>
        <v>#N/A</v>
      </c>
      <c r="H50" s="176" t="e">
        <f>NA()</f>
        <v>#N/A</v>
      </c>
      <c r="I50" s="176">
        <f>IF(ISNUMBER('実質公債費比率（分子）の構造'!M$53),'実質公債費比率（分子）の構造'!M$53,NA())</f>
        <v>767</v>
      </c>
      <c r="J50" s="176" t="e">
        <f>NA()</f>
        <v>#N/A</v>
      </c>
      <c r="K50" s="176" t="e">
        <f>NA()</f>
        <v>#N/A</v>
      </c>
      <c r="L50" s="176">
        <f>IF(ISNUMBER('実質公債費比率（分子）の構造'!N$53),'実質公債費比率（分子）の構造'!N$53,NA())</f>
        <v>786</v>
      </c>
      <c r="M50" s="176" t="e">
        <f>NA()</f>
        <v>#N/A</v>
      </c>
      <c r="N50" s="176" t="e">
        <f>NA()</f>
        <v>#N/A</v>
      </c>
      <c r="O50" s="176">
        <f>IF(ISNUMBER('実質公債費比率（分子）の構造'!O$53),'実質公債費比率（分子）の構造'!O$53,NA())</f>
        <v>828</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29940</v>
      </c>
      <c r="E56" s="175"/>
      <c r="F56" s="175"/>
      <c r="G56" s="175">
        <f>'将来負担比率（分子）の構造'!J$52</f>
        <v>28970</v>
      </c>
      <c r="H56" s="175"/>
      <c r="I56" s="175"/>
      <c r="J56" s="175">
        <f>'将来負担比率（分子）の構造'!K$52</f>
        <v>27449</v>
      </c>
      <c r="K56" s="175"/>
      <c r="L56" s="175"/>
      <c r="M56" s="175">
        <f>'将来負担比率（分子）の構造'!L$52</f>
        <v>26107</v>
      </c>
      <c r="N56" s="175"/>
      <c r="O56" s="175"/>
      <c r="P56" s="175">
        <f>'将来負担比率（分子）の構造'!M$52</f>
        <v>24345</v>
      </c>
    </row>
    <row r="57" spans="1:16" x14ac:dyDescent="0.15">
      <c r="A57" s="175" t="s">
        <v>42</v>
      </c>
      <c r="B57" s="175"/>
      <c r="C57" s="175"/>
      <c r="D57" s="175">
        <f>'将来負担比率（分子）の構造'!I$51</f>
        <v>78</v>
      </c>
      <c r="E57" s="175"/>
      <c r="F57" s="175"/>
      <c r="G57" s="175">
        <f>'将来負担比率（分子）の構造'!J$51</f>
        <v>53</v>
      </c>
      <c r="H57" s="175"/>
      <c r="I57" s="175"/>
      <c r="J57" s="175">
        <f>'将来負担比率（分子）の構造'!K$51</f>
        <v>26</v>
      </c>
      <c r="K57" s="175"/>
      <c r="L57" s="175"/>
      <c r="M57" s="175">
        <f>'将来負担比率（分子）の構造'!L$51</f>
        <v>8</v>
      </c>
      <c r="N57" s="175"/>
      <c r="O57" s="175"/>
      <c r="P57" s="175" t="str">
        <f>'将来負担比率（分子）の構造'!M$51</f>
        <v>-</v>
      </c>
    </row>
    <row r="58" spans="1:16" x14ac:dyDescent="0.15">
      <c r="A58" s="175" t="s">
        <v>41</v>
      </c>
      <c r="B58" s="175"/>
      <c r="C58" s="175"/>
      <c r="D58" s="175">
        <f>'将来負担比率（分子）の構造'!I$50</f>
        <v>9759</v>
      </c>
      <c r="E58" s="175"/>
      <c r="F58" s="175"/>
      <c r="G58" s="175">
        <f>'将来負担比率（分子）の構造'!J$50</f>
        <v>9042</v>
      </c>
      <c r="H58" s="175"/>
      <c r="I58" s="175"/>
      <c r="J58" s="175">
        <f>'将来負担比率（分子）の構造'!K$50</f>
        <v>10493</v>
      </c>
      <c r="K58" s="175"/>
      <c r="L58" s="175"/>
      <c r="M58" s="175">
        <f>'将来負担比率（分子）の構造'!L$50</f>
        <v>11320</v>
      </c>
      <c r="N58" s="175"/>
      <c r="O58" s="175"/>
      <c r="P58" s="175">
        <f>'将来負担比率（分子）の構造'!M$50</f>
        <v>11256</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1276</v>
      </c>
      <c r="C62" s="175"/>
      <c r="D62" s="175"/>
      <c r="E62" s="175">
        <f>'将来負担比率（分子）の構造'!J$45</f>
        <v>1125</v>
      </c>
      <c r="F62" s="175"/>
      <c r="G62" s="175"/>
      <c r="H62" s="175">
        <f>'将来負担比率（分子）の構造'!K$45</f>
        <v>1215</v>
      </c>
      <c r="I62" s="175"/>
      <c r="J62" s="175"/>
      <c r="K62" s="175">
        <f>'将来負担比率（分子）の構造'!L$45</f>
        <v>1214</v>
      </c>
      <c r="L62" s="175"/>
      <c r="M62" s="175"/>
      <c r="N62" s="175">
        <f>'将来負担比率（分子）の構造'!M$45</f>
        <v>1110</v>
      </c>
      <c r="O62" s="175"/>
      <c r="P62" s="175"/>
    </row>
    <row r="63" spans="1:16" x14ac:dyDescent="0.15">
      <c r="A63" s="175" t="s">
        <v>34</v>
      </c>
      <c r="B63" s="175">
        <f>'将来負担比率（分子）の構造'!I$44</f>
        <v>1246</v>
      </c>
      <c r="C63" s="175"/>
      <c r="D63" s="175"/>
      <c r="E63" s="175">
        <f>'将来負担比率（分子）の構造'!J$44</f>
        <v>1098</v>
      </c>
      <c r="F63" s="175"/>
      <c r="G63" s="175"/>
      <c r="H63" s="175">
        <f>'将来負担比率（分子）の構造'!K$44</f>
        <v>974</v>
      </c>
      <c r="I63" s="175"/>
      <c r="J63" s="175"/>
      <c r="K63" s="175">
        <f>'将来負担比率（分子）の構造'!L$44</f>
        <v>891</v>
      </c>
      <c r="L63" s="175"/>
      <c r="M63" s="175"/>
      <c r="N63" s="175">
        <f>'将来負担比率（分子）の構造'!M$44</f>
        <v>1084</v>
      </c>
      <c r="O63" s="175"/>
      <c r="P63" s="175"/>
    </row>
    <row r="64" spans="1:16" x14ac:dyDescent="0.15">
      <c r="A64" s="175" t="s">
        <v>33</v>
      </c>
      <c r="B64" s="175">
        <f>'将来負担比率（分子）の構造'!I$43</f>
        <v>11368</v>
      </c>
      <c r="C64" s="175"/>
      <c r="D64" s="175"/>
      <c r="E64" s="175">
        <f>'将来負担比率（分子）の構造'!J$43</f>
        <v>10079</v>
      </c>
      <c r="F64" s="175"/>
      <c r="G64" s="175"/>
      <c r="H64" s="175">
        <f>'将来負担比率（分子）の構造'!K$43</f>
        <v>9295</v>
      </c>
      <c r="I64" s="175"/>
      <c r="J64" s="175"/>
      <c r="K64" s="175">
        <f>'将来負担比率（分子）の構造'!L$43</f>
        <v>8373</v>
      </c>
      <c r="L64" s="175"/>
      <c r="M64" s="175"/>
      <c r="N64" s="175">
        <f>'将来負担比率（分子）の構造'!M$43</f>
        <v>8428</v>
      </c>
      <c r="O64" s="175"/>
      <c r="P64" s="175"/>
    </row>
    <row r="65" spans="1:16" x14ac:dyDescent="0.15">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23029</v>
      </c>
      <c r="C66" s="175"/>
      <c r="D66" s="175"/>
      <c r="E66" s="175">
        <f>'将来負担比率（分子）の構造'!J$41</f>
        <v>22261</v>
      </c>
      <c r="F66" s="175"/>
      <c r="G66" s="175"/>
      <c r="H66" s="175">
        <f>'将来負担比率（分子）の構造'!K$41</f>
        <v>22554</v>
      </c>
      <c r="I66" s="175"/>
      <c r="J66" s="175"/>
      <c r="K66" s="175">
        <f>'将来負担比率（分子）の構造'!L$41</f>
        <v>21573</v>
      </c>
      <c r="L66" s="175"/>
      <c r="M66" s="175"/>
      <c r="N66" s="175">
        <f>'将来負担比率（分子）の構造'!M$41</f>
        <v>21366</v>
      </c>
      <c r="O66" s="175"/>
      <c r="P66" s="175"/>
    </row>
    <row r="67" spans="1:16" x14ac:dyDescent="0.15">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4480</v>
      </c>
      <c r="C72" s="179">
        <f>基金残高に係る経年分析!G55</f>
        <v>5212</v>
      </c>
      <c r="D72" s="179">
        <f>基金残高に係る経年分析!H55</f>
        <v>4847</v>
      </c>
    </row>
    <row r="73" spans="1:16" x14ac:dyDescent="0.15">
      <c r="A73" s="178" t="s">
        <v>74</v>
      </c>
      <c r="B73" s="179">
        <f>基金残高に係る経年分析!F56</f>
        <v>497</v>
      </c>
      <c r="C73" s="179">
        <f>基金残高に係る経年分析!G56</f>
        <v>497</v>
      </c>
      <c r="D73" s="179">
        <f>基金残高に係る経年分析!H56</f>
        <v>585</v>
      </c>
    </row>
    <row r="74" spans="1:16" x14ac:dyDescent="0.15">
      <c r="A74" s="178" t="s">
        <v>75</v>
      </c>
      <c r="B74" s="179">
        <f>基金残高に係る経年分析!F57</f>
        <v>4949</v>
      </c>
      <c r="C74" s="179">
        <f>基金残高に係る経年分析!G57</f>
        <v>4962</v>
      </c>
      <c r="D74" s="179">
        <f>基金残高に係る経年分析!H57</f>
        <v>5429</v>
      </c>
    </row>
  </sheetData>
  <sheetProtection algorithmName="SHA-512" hashValue="RSnc5ql1FUklcuqNzXKaIu3jgdJK2nF228Fjckg1mONfp31xMe+5MnyGSrT/Ohke/P+yTPMXGxTDGMMEuJIOtw==" saltValue="8pCiAUfmUVt/s639U4+1a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202</v>
      </c>
      <c r="DI1" s="639"/>
      <c r="DJ1" s="639"/>
      <c r="DK1" s="639"/>
      <c r="DL1" s="639"/>
      <c r="DM1" s="639"/>
      <c r="DN1" s="640"/>
      <c r="DO1" s="214"/>
      <c r="DP1" s="638" t="s">
        <v>203</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41" t="s">
        <v>205</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206</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207</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41" t="s">
        <v>1</v>
      </c>
      <c r="C4" s="642"/>
      <c r="D4" s="642"/>
      <c r="E4" s="642"/>
      <c r="F4" s="642"/>
      <c r="G4" s="642"/>
      <c r="H4" s="642"/>
      <c r="I4" s="642"/>
      <c r="J4" s="642"/>
      <c r="K4" s="642"/>
      <c r="L4" s="642"/>
      <c r="M4" s="642"/>
      <c r="N4" s="642"/>
      <c r="O4" s="642"/>
      <c r="P4" s="642"/>
      <c r="Q4" s="643"/>
      <c r="R4" s="641" t="s">
        <v>208</v>
      </c>
      <c r="S4" s="642"/>
      <c r="T4" s="642"/>
      <c r="U4" s="642"/>
      <c r="V4" s="642"/>
      <c r="W4" s="642"/>
      <c r="X4" s="642"/>
      <c r="Y4" s="643"/>
      <c r="Z4" s="641" t="s">
        <v>209</v>
      </c>
      <c r="AA4" s="642"/>
      <c r="AB4" s="642"/>
      <c r="AC4" s="643"/>
      <c r="AD4" s="641" t="s">
        <v>210</v>
      </c>
      <c r="AE4" s="642"/>
      <c r="AF4" s="642"/>
      <c r="AG4" s="642"/>
      <c r="AH4" s="642"/>
      <c r="AI4" s="642"/>
      <c r="AJ4" s="642"/>
      <c r="AK4" s="643"/>
      <c r="AL4" s="641" t="s">
        <v>209</v>
      </c>
      <c r="AM4" s="642"/>
      <c r="AN4" s="642"/>
      <c r="AO4" s="643"/>
      <c r="AP4" s="644" t="s">
        <v>211</v>
      </c>
      <c r="AQ4" s="644"/>
      <c r="AR4" s="644"/>
      <c r="AS4" s="644"/>
      <c r="AT4" s="644"/>
      <c r="AU4" s="644"/>
      <c r="AV4" s="644"/>
      <c r="AW4" s="644"/>
      <c r="AX4" s="644"/>
      <c r="AY4" s="644"/>
      <c r="AZ4" s="644"/>
      <c r="BA4" s="644"/>
      <c r="BB4" s="644"/>
      <c r="BC4" s="644"/>
      <c r="BD4" s="644"/>
      <c r="BE4" s="644"/>
      <c r="BF4" s="644"/>
      <c r="BG4" s="644" t="s">
        <v>212</v>
      </c>
      <c r="BH4" s="644"/>
      <c r="BI4" s="644"/>
      <c r="BJ4" s="644"/>
      <c r="BK4" s="644"/>
      <c r="BL4" s="644"/>
      <c r="BM4" s="644"/>
      <c r="BN4" s="644"/>
      <c r="BO4" s="644" t="s">
        <v>209</v>
      </c>
      <c r="BP4" s="644"/>
      <c r="BQ4" s="644"/>
      <c r="BR4" s="644"/>
      <c r="BS4" s="644" t="s">
        <v>213</v>
      </c>
      <c r="BT4" s="644"/>
      <c r="BU4" s="644"/>
      <c r="BV4" s="644"/>
      <c r="BW4" s="644"/>
      <c r="BX4" s="644"/>
      <c r="BY4" s="644"/>
      <c r="BZ4" s="644"/>
      <c r="CA4" s="644"/>
      <c r="CB4" s="644"/>
      <c r="CD4" s="641" t="s">
        <v>214</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15">
      <c r="B5" s="645" t="s">
        <v>215</v>
      </c>
      <c r="C5" s="646"/>
      <c r="D5" s="646"/>
      <c r="E5" s="646"/>
      <c r="F5" s="646"/>
      <c r="G5" s="646"/>
      <c r="H5" s="646"/>
      <c r="I5" s="646"/>
      <c r="J5" s="646"/>
      <c r="K5" s="646"/>
      <c r="L5" s="646"/>
      <c r="M5" s="646"/>
      <c r="N5" s="646"/>
      <c r="O5" s="646"/>
      <c r="P5" s="646"/>
      <c r="Q5" s="647"/>
      <c r="R5" s="648">
        <v>9908906</v>
      </c>
      <c r="S5" s="649"/>
      <c r="T5" s="649"/>
      <c r="U5" s="649"/>
      <c r="V5" s="649"/>
      <c r="W5" s="649"/>
      <c r="X5" s="649"/>
      <c r="Y5" s="650"/>
      <c r="Z5" s="651">
        <v>27.6</v>
      </c>
      <c r="AA5" s="651"/>
      <c r="AB5" s="651"/>
      <c r="AC5" s="651"/>
      <c r="AD5" s="652">
        <v>9908906</v>
      </c>
      <c r="AE5" s="652"/>
      <c r="AF5" s="652"/>
      <c r="AG5" s="652"/>
      <c r="AH5" s="652"/>
      <c r="AI5" s="652"/>
      <c r="AJ5" s="652"/>
      <c r="AK5" s="652"/>
      <c r="AL5" s="653">
        <v>54.5</v>
      </c>
      <c r="AM5" s="654"/>
      <c r="AN5" s="654"/>
      <c r="AO5" s="655"/>
      <c r="AP5" s="645" t="s">
        <v>216</v>
      </c>
      <c r="AQ5" s="646"/>
      <c r="AR5" s="646"/>
      <c r="AS5" s="646"/>
      <c r="AT5" s="646"/>
      <c r="AU5" s="646"/>
      <c r="AV5" s="646"/>
      <c r="AW5" s="646"/>
      <c r="AX5" s="646"/>
      <c r="AY5" s="646"/>
      <c r="AZ5" s="646"/>
      <c r="BA5" s="646"/>
      <c r="BB5" s="646"/>
      <c r="BC5" s="646"/>
      <c r="BD5" s="646"/>
      <c r="BE5" s="646"/>
      <c r="BF5" s="647"/>
      <c r="BG5" s="659">
        <v>9900764</v>
      </c>
      <c r="BH5" s="660"/>
      <c r="BI5" s="660"/>
      <c r="BJ5" s="660"/>
      <c r="BK5" s="660"/>
      <c r="BL5" s="660"/>
      <c r="BM5" s="660"/>
      <c r="BN5" s="661"/>
      <c r="BO5" s="662">
        <v>99.9</v>
      </c>
      <c r="BP5" s="662"/>
      <c r="BQ5" s="662"/>
      <c r="BR5" s="662"/>
      <c r="BS5" s="663" t="s">
        <v>122</v>
      </c>
      <c r="BT5" s="663"/>
      <c r="BU5" s="663"/>
      <c r="BV5" s="663"/>
      <c r="BW5" s="663"/>
      <c r="BX5" s="663"/>
      <c r="BY5" s="663"/>
      <c r="BZ5" s="663"/>
      <c r="CA5" s="663"/>
      <c r="CB5" s="667"/>
      <c r="CD5" s="641" t="s">
        <v>211</v>
      </c>
      <c r="CE5" s="642"/>
      <c r="CF5" s="642"/>
      <c r="CG5" s="642"/>
      <c r="CH5" s="642"/>
      <c r="CI5" s="642"/>
      <c r="CJ5" s="642"/>
      <c r="CK5" s="642"/>
      <c r="CL5" s="642"/>
      <c r="CM5" s="642"/>
      <c r="CN5" s="642"/>
      <c r="CO5" s="642"/>
      <c r="CP5" s="642"/>
      <c r="CQ5" s="643"/>
      <c r="CR5" s="641" t="s">
        <v>217</v>
      </c>
      <c r="CS5" s="642"/>
      <c r="CT5" s="642"/>
      <c r="CU5" s="642"/>
      <c r="CV5" s="642"/>
      <c r="CW5" s="642"/>
      <c r="CX5" s="642"/>
      <c r="CY5" s="643"/>
      <c r="CZ5" s="641" t="s">
        <v>209</v>
      </c>
      <c r="DA5" s="642"/>
      <c r="DB5" s="642"/>
      <c r="DC5" s="643"/>
      <c r="DD5" s="641" t="s">
        <v>218</v>
      </c>
      <c r="DE5" s="642"/>
      <c r="DF5" s="642"/>
      <c r="DG5" s="642"/>
      <c r="DH5" s="642"/>
      <c r="DI5" s="642"/>
      <c r="DJ5" s="642"/>
      <c r="DK5" s="642"/>
      <c r="DL5" s="642"/>
      <c r="DM5" s="642"/>
      <c r="DN5" s="642"/>
      <c r="DO5" s="642"/>
      <c r="DP5" s="643"/>
      <c r="DQ5" s="641" t="s">
        <v>219</v>
      </c>
      <c r="DR5" s="642"/>
      <c r="DS5" s="642"/>
      <c r="DT5" s="642"/>
      <c r="DU5" s="642"/>
      <c r="DV5" s="642"/>
      <c r="DW5" s="642"/>
      <c r="DX5" s="642"/>
      <c r="DY5" s="642"/>
      <c r="DZ5" s="642"/>
      <c r="EA5" s="642"/>
      <c r="EB5" s="642"/>
      <c r="EC5" s="643"/>
    </row>
    <row r="6" spans="2:143" ht="11.25" customHeight="1" x14ac:dyDescent="0.15">
      <c r="B6" s="656" t="s">
        <v>220</v>
      </c>
      <c r="C6" s="657"/>
      <c r="D6" s="657"/>
      <c r="E6" s="657"/>
      <c r="F6" s="657"/>
      <c r="G6" s="657"/>
      <c r="H6" s="657"/>
      <c r="I6" s="657"/>
      <c r="J6" s="657"/>
      <c r="K6" s="657"/>
      <c r="L6" s="657"/>
      <c r="M6" s="657"/>
      <c r="N6" s="657"/>
      <c r="O6" s="657"/>
      <c r="P6" s="657"/>
      <c r="Q6" s="658"/>
      <c r="R6" s="659">
        <v>199574</v>
      </c>
      <c r="S6" s="660"/>
      <c r="T6" s="660"/>
      <c r="U6" s="660"/>
      <c r="V6" s="660"/>
      <c r="W6" s="660"/>
      <c r="X6" s="660"/>
      <c r="Y6" s="661"/>
      <c r="Z6" s="662">
        <v>0.6</v>
      </c>
      <c r="AA6" s="662"/>
      <c r="AB6" s="662"/>
      <c r="AC6" s="662"/>
      <c r="AD6" s="663">
        <v>199574</v>
      </c>
      <c r="AE6" s="663"/>
      <c r="AF6" s="663"/>
      <c r="AG6" s="663"/>
      <c r="AH6" s="663"/>
      <c r="AI6" s="663"/>
      <c r="AJ6" s="663"/>
      <c r="AK6" s="663"/>
      <c r="AL6" s="664">
        <v>1.1000000000000001</v>
      </c>
      <c r="AM6" s="665"/>
      <c r="AN6" s="665"/>
      <c r="AO6" s="666"/>
      <c r="AP6" s="656" t="s">
        <v>221</v>
      </c>
      <c r="AQ6" s="657"/>
      <c r="AR6" s="657"/>
      <c r="AS6" s="657"/>
      <c r="AT6" s="657"/>
      <c r="AU6" s="657"/>
      <c r="AV6" s="657"/>
      <c r="AW6" s="657"/>
      <c r="AX6" s="657"/>
      <c r="AY6" s="657"/>
      <c r="AZ6" s="657"/>
      <c r="BA6" s="657"/>
      <c r="BB6" s="657"/>
      <c r="BC6" s="657"/>
      <c r="BD6" s="657"/>
      <c r="BE6" s="657"/>
      <c r="BF6" s="658"/>
      <c r="BG6" s="659">
        <v>9900764</v>
      </c>
      <c r="BH6" s="660"/>
      <c r="BI6" s="660"/>
      <c r="BJ6" s="660"/>
      <c r="BK6" s="660"/>
      <c r="BL6" s="660"/>
      <c r="BM6" s="660"/>
      <c r="BN6" s="661"/>
      <c r="BO6" s="662">
        <v>99.9</v>
      </c>
      <c r="BP6" s="662"/>
      <c r="BQ6" s="662"/>
      <c r="BR6" s="662"/>
      <c r="BS6" s="663" t="s">
        <v>122</v>
      </c>
      <c r="BT6" s="663"/>
      <c r="BU6" s="663"/>
      <c r="BV6" s="663"/>
      <c r="BW6" s="663"/>
      <c r="BX6" s="663"/>
      <c r="BY6" s="663"/>
      <c r="BZ6" s="663"/>
      <c r="CA6" s="663"/>
      <c r="CB6" s="667"/>
      <c r="CD6" s="645" t="s">
        <v>222</v>
      </c>
      <c r="CE6" s="646"/>
      <c r="CF6" s="646"/>
      <c r="CG6" s="646"/>
      <c r="CH6" s="646"/>
      <c r="CI6" s="646"/>
      <c r="CJ6" s="646"/>
      <c r="CK6" s="646"/>
      <c r="CL6" s="646"/>
      <c r="CM6" s="646"/>
      <c r="CN6" s="646"/>
      <c r="CO6" s="646"/>
      <c r="CP6" s="646"/>
      <c r="CQ6" s="647"/>
      <c r="CR6" s="659">
        <v>185345</v>
      </c>
      <c r="CS6" s="660"/>
      <c r="CT6" s="660"/>
      <c r="CU6" s="660"/>
      <c r="CV6" s="660"/>
      <c r="CW6" s="660"/>
      <c r="CX6" s="660"/>
      <c r="CY6" s="661"/>
      <c r="CZ6" s="653">
        <v>0.5</v>
      </c>
      <c r="DA6" s="654"/>
      <c r="DB6" s="654"/>
      <c r="DC6" s="670"/>
      <c r="DD6" s="668" t="s">
        <v>122</v>
      </c>
      <c r="DE6" s="660"/>
      <c r="DF6" s="660"/>
      <c r="DG6" s="660"/>
      <c r="DH6" s="660"/>
      <c r="DI6" s="660"/>
      <c r="DJ6" s="660"/>
      <c r="DK6" s="660"/>
      <c r="DL6" s="660"/>
      <c r="DM6" s="660"/>
      <c r="DN6" s="660"/>
      <c r="DO6" s="660"/>
      <c r="DP6" s="661"/>
      <c r="DQ6" s="668">
        <v>185125</v>
      </c>
      <c r="DR6" s="660"/>
      <c r="DS6" s="660"/>
      <c r="DT6" s="660"/>
      <c r="DU6" s="660"/>
      <c r="DV6" s="660"/>
      <c r="DW6" s="660"/>
      <c r="DX6" s="660"/>
      <c r="DY6" s="660"/>
      <c r="DZ6" s="660"/>
      <c r="EA6" s="660"/>
      <c r="EB6" s="660"/>
      <c r="EC6" s="669"/>
    </row>
    <row r="7" spans="2:143" ht="11.25" customHeight="1" x14ac:dyDescent="0.15">
      <c r="B7" s="656" t="s">
        <v>223</v>
      </c>
      <c r="C7" s="657"/>
      <c r="D7" s="657"/>
      <c r="E7" s="657"/>
      <c r="F7" s="657"/>
      <c r="G7" s="657"/>
      <c r="H7" s="657"/>
      <c r="I7" s="657"/>
      <c r="J7" s="657"/>
      <c r="K7" s="657"/>
      <c r="L7" s="657"/>
      <c r="M7" s="657"/>
      <c r="N7" s="657"/>
      <c r="O7" s="657"/>
      <c r="P7" s="657"/>
      <c r="Q7" s="658"/>
      <c r="R7" s="659">
        <v>3606</v>
      </c>
      <c r="S7" s="660"/>
      <c r="T7" s="660"/>
      <c r="U7" s="660"/>
      <c r="V7" s="660"/>
      <c r="W7" s="660"/>
      <c r="X7" s="660"/>
      <c r="Y7" s="661"/>
      <c r="Z7" s="662">
        <v>0</v>
      </c>
      <c r="AA7" s="662"/>
      <c r="AB7" s="662"/>
      <c r="AC7" s="662"/>
      <c r="AD7" s="663">
        <v>3606</v>
      </c>
      <c r="AE7" s="663"/>
      <c r="AF7" s="663"/>
      <c r="AG7" s="663"/>
      <c r="AH7" s="663"/>
      <c r="AI7" s="663"/>
      <c r="AJ7" s="663"/>
      <c r="AK7" s="663"/>
      <c r="AL7" s="664">
        <v>0</v>
      </c>
      <c r="AM7" s="665"/>
      <c r="AN7" s="665"/>
      <c r="AO7" s="666"/>
      <c r="AP7" s="656" t="s">
        <v>224</v>
      </c>
      <c r="AQ7" s="657"/>
      <c r="AR7" s="657"/>
      <c r="AS7" s="657"/>
      <c r="AT7" s="657"/>
      <c r="AU7" s="657"/>
      <c r="AV7" s="657"/>
      <c r="AW7" s="657"/>
      <c r="AX7" s="657"/>
      <c r="AY7" s="657"/>
      <c r="AZ7" s="657"/>
      <c r="BA7" s="657"/>
      <c r="BB7" s="657"/>
      <c r="BC7" s="657"/>
      <c r="BD7" s="657"/>
      <c r="BE7" s="657"/>
      <c r="BF7" s="658"/>
      <c r="BG7" s="659">
        <v>4978578</v>
      </c>
      <c r="BH7" s="660"/>
      <c r="BI7" s="660"/>
      <c r="BJ7" s="660"/>
      <c r="BK7" s="660"/>
      <c r="BL7" s="660"/>
      <c r="BM7" s="660"/>
      <c r="BN7" s="661"/>
      <c r="BO7" s="662">
        <v>50.2</v>
      </c>
      <c r="BP7" s="662"/>
      <c r="BQ7" s="662"/>
      <c r="BR7" s="662"/>
      <c r="BS7" s="663" t="s">
        <v>122</v>
      </c>
      <c r="BT7" s="663"/>
      <c r="BU7" s="663"/>
      <c r="BV7" s="663"/>
      <c r="BW7" s="663"/>
      <c r="BX7" s="663"/>
      <c r="BY7" s="663"/>
      <c r="BZ7" s="663"/>
      <c r="CA7" s="663"/>
      <c r="CB7" s="667"/>
      <c r="CD7" s="656" t="s">
        <v>225</v>
      </c>
      <c r="CE7" s="657"/>
      <c r="CF7" s="657"/>
      <c r="CG7" s="657"/>
      <c r="CH7" s="657"/>
      <c r="CI7" s="657"/>
      <c r="CJ7" s="657"/>
      <c r="CK7" s="657"/>
      <c r="CL7" s="657"/>
      <c r="CM7" s="657"/>
      <c r="CN7" s="657"/>
      <c r="CO7" s="657"/>
      <c r="CP7" s="657"/>
      <c r="CQ7" s="658"/>
      <c r="CR7" s="659">
        <v>5391038</v>
      </c>
      <c r="CS7" s="660"/>
      <c r="CT7" s="660"/>
      <c r="CU7" s="660"/>
      <c r="CV7" s="660"/>
      <c r="CW7" s="660"/>
      <c r="CX7" s="660"/>
      <c r="CY7" s="661"/>
      <c r="CZ7" s="662">
        <v>15.9</v>
      </c>
      <c r="DA7" s="662"/>
      <c r="DB7" s="662"/>
      <c r="DC7" s="662"/>
      <c r="DD7" s="668">
        <v>535253</v>
      </c>
      <c r="DE7" s="660"/>
      <c r="DF7" s="660"/>
      <c r="DG7" s="660"/>
      <c r="DH7" s="660"/>
      <c r="DI7" s="660"/>
      <c r="DJ7" s="660"/>
      <c r="DK7" s="660"/>
      <c r="DL7" s="660"/>
      <c r="DM7" s="660"/>
      <c r="DN7" s="660"/>
      <c r="DO7" s="660"/>
      <c r="DP7" s="661"/>
      <c r="DQ7" s="668">
        <v>4594960</v>
      </c>
      <c r="DR7" s="660"/>
      <c r="DS7" s="660"/>
      <c r="DT7" s="660"/>
      <c r="DU7" s="660"/>
      <c r="DV7" s="660"/>
      <c r="DW7" s="660"/>
      <c r="DX7" s="660"/>
      <c r="DY7" s="660"/>
      <c r="DZ7" s="660"/>
      <c r="EA7" s="660"/>
      <c r="EB7" s="660"/>
      <c r="EC7" s="669"/>
    </row>
    <row r="8" spans="2:143" ht="11.25" customHeight="1" x14ac:dyDescent="0.15">
      <c r="B8" s="656" t="s">
        <v>226</v>
      </c>
      <c r="C8" s="657"/>
      <c r="D8" s="657"/>
      <c r="E8" s="657"/>
      <c r="F8" s="657"/>
      <c r="G8" s="657"/>
      <c r="H8" s="657"/>
      <c r="I8" s="657"/>
      <c r="J8" s="657"/>
      <c r="K8" s="657"/>
      <c r="L8" s="657"/>
      <c r="M8" s="657"/>
      <c r="N8" s="657"/>
      <c r="O8" s="657"/>
      <c r="P8" s="657"/>
      <c r="Q8" s="658"/>
      <c r="R8" s="659">
        <v>63484</v>
      </c>
      <c r="S8" s="660"/>
      <c r="T8" s="660"/>
      <c r="U8" s="660"/>
      <c r="V8" s="660"/>
      <c r="W8" s="660"/>
      <c r="X8" s="660"/>
      <c r="Y8" s="661"/>
      <c r="Z8" s="662">
        <v>0.2</v>
      </c>
      <c r="AA8" s="662"/>
      <c r="AB8" s="662"/>
      <c r="AC8" s="662"/>
      <c r="AD8" s="663">
        <v>63484</v>
      </c>
      <c r="AE8" s="663"/>
      <c r="AF8" s="663"/>
      <c r="AG8" s="663"/>
      <c r="AH8" s="663"/>
      <c r="AI8" s="663"/>
      <c r="AJ8" s="663"/>
      <c r="AK8" s="663"/>
      <c r="AL8" s="664">
        <v>0.3</v>
      </c>
      <c r="AM8" s="665"/>
      <c r="AN8" s="665"/>
      <c r="AO8" s="666"/>
      <c r="AP8" s="656" t="s">
        <v>227</v>
      </c>
      <c r="AQ8" s="657"/>
      <c r="AR8" s="657"/>
      <c r="AS8" s="657"/>
      <c r="AT8" s="657"/>
      <c r="AU8" s="657"/>
      <c r="AV8" s="657"/>
      <c r="AW8" s="657"/>
      <c r="AX8" s="657"/>
      <c r="AY8" s="657"/>
      <c r="AZ8" s="657"/>
      <c r="BA8" s="657"/>
      <c r="BB8" s="657"/>
      <c r="BC8" s="657"/>
      <c r="BD8" s="657"/>
      <c r="BE8" s="657"/>
      <c r="BF8" s="658"/>
      <c r="BG8" s="659">
        <v>144912</v>
      </c>
      <c r="BH8" s="660"/>
      <c r="BI8" s="660"/>
      <c r="BJ8" s="660"/>
      <c r="BK8" s="660"/>
      <c r="BL8" s="660"/>
      <c r="BM8" s="660"/>
      <c r="BN8" s="661"/>
      <c r="BO8" s="662">
        <v>1.5</v>
      </c>
      <c r="BP8" s="662"/>
      <c r="BQ8" s="662"/>
      <c r="BR8" s="662"/>
      <c r="BS8" s="663" t="s">
        <v>122</v>
      </c>
      <c r="BT8" s="663"/>
      <c r="BU8" s="663"/>
      <c r="BV8" s="663"/>
      <c r="BW8" s="663"/>
      <c r="BX8" s="663"/>
      <c r="BY8" s="663"/>
      <c r="BZ8" s="663"/>
      <c r="CA8" s="663"/>
      <c r="CB8" s="667"/>
      <c r="CD8" s="656" t="s">
        <v>228</v>
      </c>
      <c r="CE8" s="657"/>
      <c r="CF8" s="657"/>
      <c r="CG8" s="657"/>
      <c r="CH8" s="657"/>
      <c r="CI8" s="657"/>
      <c r="CJ8" s="657"/>
      <c r="CK8" s="657"/>
      <c r="CL8" s="657"/>
      <c r="CM8" s="657"/>
      <c r="CN8" s="657"/>
      <c r="CO8" s="657"/>
      <c r="CP8" s="657"/>
      <c r="CQ8" s="658"/>
      <c r="CR8" s="659">
        <v>13458161</v>
      </c>
      <c r="CS8" s="660"/>
      <c r="CT8" s="660"/>
      <c r="CU8" s="660"/>
      <c r="CV8" s="660"/>
      <c r="CW8" s="660"/>
      <c r="CX8" s="660"/>
      <c r="CY8" s="661"/>
      <c r="CZ8" s="662">
        <v>39.700000000000003</v>
      </c>
      <c r="DA8" s="662"/>
      <c r="DB8" s="662"/>
      <c r="DC8" s="662"/>
      <c r="DD8" s="668">
        <v>52187</v>
      </c>
      <c r="DE8" s="660"/>
      <c r="DF8" s="660"/>
      <c r="DG8" s="660"/>
      <c r="DH8" s="660"/>
      <c r="DI8" s="660"/>
      <c r="DJ8" s="660"/>
      <c r="DK8" s="660"/>
      <c r="DL8" s="660"/>
      <c r="DM8" s="660"/>
      <c r="DN8" s="660"/>
      <c r="DO8" s="660"/>
      <c r="DP8" s="661"/>
      <c r="DQ8" s="668">
        <v>6489493</v>
      </c>
      <c r="DR8" s="660"/>
      <c r="DS8" s="660"/>
      <c r="DT8" s="660"/>
      <c r="DU8" s="660"/>
      <c r="DV8" s="660"/>
      <c r="DW8" s="660"/>
      <c r="DX8" s="660"/>
      <c r="DY8" s="660"/>
      <c r="DZ8" s="660"/>
      <c r="EA8" s="660"/>
      <c r="EB8" s="660"/>
      <c r="EC8" s="669"/>
    </row>
    <row r="9" spans="2:143" ht="11.25" customHeight="1" x14ac:dyDescent="0.15">
      <c r="B9" s="656" t="s">
        <v>229</v>
      </c>
      <c r="C9" s="657"/>
      <c r="D9" s="657"/>
      <c r="E9" s="657"/>
      <c r="F9" s="657"/>
      <c r="G9" s="657"/>
      <c r="H9" s="657"/>
      <c r="I9" s="657"/>
      <c r="J9" s="657"/>
      <c r="K9" s="657"/>
      <c r="L9" s="657"/>
      <c r="M9" s="657"/>
      <c r="N9" s="657"/>
      <c r="O9" s="657"/>
      <c r="P9" s="657"/>
      <c r="Q9" s="658"/>
      <c r="R9" s="659">
        <v>73267</v>
      </c>
      <c r="S9" s="660"/>
      <c r="T9" s="660"/>
      <c r="U9" s="660"/>
      <c r="V9" s="660"/>
      <c r="W9" s="660"/>
      <c r="X9" s="660"/>
      <c r="Y9" s="661"/>
      <c r="Z9" s="662">
        <v>0.2</v>
      </c>
      <c r="AA9" s="662"/>
      <c r="AB9" s="662"/>
      <c r="AC9" s="662"/>
      <c r="AD9" s="663">
        <v>73267</v>
      </c>
      <c r="AE9" s="663"/>
      <c r="AF9" s="663"/>
      <c r="AG9" s="663"/>
      <c r="AH9" s="663"/>
      <c r="AI9" s="663"/>
      <c r="AJ9" s="663"/>
      <c r="AK9" s="663"/>
      <c r="AL9" s="664">
        <v>0.4</v>
      </c>
      <c r="AM9" s="665"/>
      <c r="AN9" s="665"/>
      <c r="AO9" s="666"/>
      <c r="AP9" s="656" t="s">
        <v>230</v>
      </c>
      <c r="AQ9" s="657"/>
      <c r="AR9" s="657"/>
      <c r="AS9" s="657"/>
      <c r="AT9" s="657"/>
      <c r="AU9" s="657"/>
      <c r="AV9" s="657"/>
      <c r="AW9" s="657"/>
      <c r="AX9" s="657"/>
      <c r="AY9" s="657"/>
      <c r="AZ9" s="657"/>
      <c r="BA9" s="657"/>
      <c r="BB9" s="657"/>
      <c r="BC9" s="657"/>
      <c r="BD9" s="657"/>
      <c r="BE9" s="657"/>
      <c r="BF9" s="658"/>
      <c r="BG9" s="659">
        <v>4443413</v>
      </c>
      <c r="BH9" s="660"/>
      <c r="BI9" s="660"/>
      <c r="BJ9" s="660"/>
      <c r="BK9" s="660"/>
      <c r="BL9" s="660"/>
      <c r="BM9" s="660"/>
      <c r="BN9" s="661"/>
      <c r="BO9" s="662">
        <v>44.8</v>
      </c>
      <c r="BP9" s="662"/>
      <c r="BQ9" s="662"/>
      <c r="BR9" s="662"/>
      <c r="BS9" s="663" t="s">
        <v>122</v>
      </c>
      <c r="BT9" s="663"/>
      <c r="BU9" s="663"/>
      <c r="BV9" s="663"/>
      <c r="BW9" s="663"/>
      <c r="BX9" s="663"/>
      <c r="BY9" s="663"/>
      <c r="BZ9" s="663"/>
      <c r="CA9" s="663"/>
      <c r="CB9" s="667"/>
      <c r="CD9" s="656" t="s">
        <v>231</v>
      </c>
      <c r="CE9" s="657"/>
      <c r="CF9" s="657"/>
      <c r="CG9" s="657"/>
      <c r="CH9" s="657"/>
      <c r="CI9" s="657"/>
      <c r="CJ9" s="657"/>
      <c r="CK9" s="657"/>
      <c r="CL9" s="657"/>
      <c r="CM9" s="657"/>
      <c r="CN9" s="657"/>
      <c r="CO9" s="657"/>
      <c r="CP9" s="657"/>
      <c r="CQ9" s="658"/>
      <c r="CR9" s="659">
        <v>2775836</v>
      </c>
      <c r="CS9" s="660"/>
      <c r="CT9" s="660"/>
      <c r="CU9" s="660"/>
      <c r="CV9" s="660"/>
      <c r="CW9" s="660"/>
      <c r="CX9" s="660"/>
      <c r="CY9" s="661"/>
      <c r="CZ9" s="662">
        <v>8.1999999999999993</v>
      </c>
      <c r="DA9" s="662"/>
      <c r="DB9" s="662"/>
      <c r="DC9" s="662"/>
      <c r="DD9" s="668">
        <v>26514</v>
      </c>
      <c r="DE9" s="660"/>
      <c r="DF9" s="660"/>
      <c r="DG9" s="660"/>
      <c r="DH9" s="660"/>
      <c r="DI9" s="660"/>
      <c r="DJ9" s="660"/>
      <c r="DK9" s="660"/>
      <c r="DL9" s="660"/>
      <c r="DM9" s="660"/>
      <c r="DN9" s="660"/>
      <c r="DO9" s="660"/>
      <c r="DP9" s="661"/>
      <c r="DQ9" s="668">
        <v>2355515</v>
      </c>
      <c r="DR9" s="660"/>
      <c r="DS9" s="660"/>
      <c r="DT9" s="660"/>
      <c r="DU9" s="660"/>
      <c r="DV9" s="660"/>
      <c r="DW9" s="660"/>
      <c r="DX9" s="660"/>
      <c r="DY9" s="660"/>
      <c r="DZ9" s="660"/>
      <c r="EA9" s="660"/>
      <c r="EB9" s="660"/>
      <c r="EC9" s="669"/>
    </row>
    <row r="10" spans="2:143" ht="11.25" customHeight="1" x14ac:dyDescent="0.15">
      <c r="B10" s="656" t="s">
        <v>232</v>
      </c>
      <c r="C10" s="657"/>
      <c r="D10" s="657"/>
      <c r="E10" s="657"/>
      <c r="F10" s="657"/>
      <c r="G10" s="657"/>
      <c r="H10" s="657"/>
      <c r="I10" s="657"/>
      <c r="J10" s="657"/>
      <c r="K10" s="657"/>
      <c r="L10" s="657"/>
      <c r="M10" s="657"/>
      <c r="N10" s="657"/>
      <c r="O10" s="657"/>
      <c r="P10" s="657"/>
      <c r="Q10" s="658"/>
      <c r="R10" s="659" t="s">
        <v>122</v>
      </c>
      <c r="S10" s="660"/>
      <c r="T10" s="660"/>
      <c r="U10" s="660"/>
      <c r="V10" s="660"/>
      <c r="W10" s="660"/>
      <c r="X10" s="660"/>
      <c r="Y10" s="661"/>
      <c r="Z10" s="662" t="s">
        <v>122</v>
      </c>
      <c r="AA10" s="662"/>
      <c r="AB10" s="662"/>
      <c r="AC10" s="662"/>
      <c r="AD10" s="663" t="s">
        <v>122</v>
      </c>
      <c r="AE10" s="663"/>
      <c r="AF10" s="663"/>
      <c r="AG10" s="663"/>
      <c r="AH10" s="663"/>
      <c r="AI10" s="663"/>
      <c r="AJ10" s="663"/>
      <c r="AK10" s="663"/>
      <c r="AL10" s="664" t="s">
        <v>122</v>
      </c>
      <c r="AM10" s="665"/>
      <c r="AN10" s="665"/>
      <c r="AO10" s="666"/>
      <c r="AP10" s="656" t="s">
        <v>233</v>
      </c>
      <c r="AQ10" s="657"/>
      <c r="AR10" s="657"/>
      <c r="AS10" s="657"/>
      <c r="AT10" s="657"/>
      <c r="AU10" s="657"/>
      <c r="AV10" s="657"/>
      <c r="AW10" s="657"/>
      <c r="AX10" s="657"/>
      <c r="AY10" s="657"/>
      <c r="AZ10" s="657"/>
      <c r="BA10" s="657"/>
      <c r="BB10" s="657"/>
      <c r="BC10" s="657"/>
      <c r="BD10" s="657"/>
      <c r="BE10" s="657"/>
      <c r="BF10" s="658"/>
      <c r="BG10" s="659">
        <v>157811</v>
      </c>
      <c r="BH10" s="660"/>
      <c r="BI10" s="660"/>
      <c r="BJ10" s="660"/>
      <c r="BK10" s="660"/>
      <c r="BL10" s="660"/>
      <c r="BM10" s="660"/>
      <c r="BN10" s="661"/>
      <c r="BO10" s="662">
        <v>1.6</v>
      </c>
      <c r="BP10" s="662"/>
      <c r="BQ10" s="662"/>
      <c r="BR10" s="662"/>
      <c r="BS10" s="663" t="s">
        <v>122</v>
      </c>
      <c r="BT10" s="663"/>
      <c r="BU10" s="663"/>
      <c r="BV10" s="663"/>
      <c r="BW10" s="663"/>
      <c r="BX10" s="663"/>
      <c r="BY10" s="663"/>
      <c r="BZ10" s="663"/>
      <c r="CA10" s="663"/>
      <c r="CB10" s="667"/>
      <c r="CD10" s="656" t="s">
        <v>234</v>
      </c>
      <c r="CE10" s="657"/>
      <c r="CF10" s="657"/>
      <c r="CG10" s="657"/>
      <c r="CH10" s="657"/>
      <c r="CI10" s="657"/>
      <c r="CJ10" s="657"/>
      <c r="CK10" s="657"/>
      <c r="CL10" s="657"/>
      <c r="CM10" s="657"/>
      <c r="CN10" s="657"/>
      <c r="CO10" s="657"/>
      <c r="CP10" s="657"/>
      <c r="CQ10" s="658"/>
      <c r="CR10" s="659">
        <v>64964</v>
      </c>
      <c r="CS10" s="660"/>
      <c r="CT10" s="660"/>
      <c r="CU10" s="660"/>
      <c r="CV10" s="660"/>
      <c r="CW10" s="660"/>
      <c r="CX10" s="660"/>
      <c r="CY10" s="661"/>
      <c r="CZ10" s="662">
        <v>0.2</v>
      </c>
      <c r="DA10" s="662"/>
      <c r="DB10" s="662"/>
      <c r="DC10" s="662"/>
      <c r="DD10" s="668" t="s">
        <v>122</v>
      </c>
      <c r="DE10" s="660"/>
      <c r="DF10" s="660"/>
      <c r="DG10" s="660"/>
      <c r="DH10" s="660"/>
      <c r="DI10" s="660"/>
      <c r="DJ10" s="660"/>
      <c r="DK10" s="660"/>
      <c r="DL10" s="660"/>
      <c r="DM10" s="660"/>
      <c r="DN10" s="660"/>
      <c r="DO10" s="660"/>
      <c r="DP10" s="661"/>
      <c r="DQ10" s="668">
        <v>37508</v>
      </c>
      <c r="DR10" s="660"/>
      <c r="DS10" s="660"/>
      <c r="DT10" s="660"/>
      <c r="DU10" s="660"/>
      <c r="DV10" s="660"/>
      <c r="DW10" s="660"/>
      <c r="DX10" s="660"/>
      <c r="DY10" s="660"/>
      <c r="DZ10" s="660"/>
      <c r="EA10" s="660"/>
      <c r="EB10" s="660"/>
      <c r="EC10" s="669"/>
    </row>
    <row r="11" spans="2:143" ht="11.25" customHeight="1" x14ac:dyDescent="0.15">
      <c r="B11" s="656" t="s">
        <v>235</v>
      </c>
      <c r="C11" s="657"/>
      <c r="D11" s="657"/>
      <c r="E11" s="657"/>
      <c r="F11" s="657"/>
      <c r="G11" s="657"/>
      <c r="H11" s="657"/>
      <c r="I11" s="657"/>
      <c r="J11" s="657"/>
      <c r="K11" s="657"/>
      <c r="L11" s="657"/>
      <c r="M11" s="657"/>
      <c r="N11" s="657"/>
      <c r="O11" s="657"/>
      <c r="P11" s="657"/>
      <c r="Q11" s="658"/>
      <c r="R11" s="659">
        <v>1798588</v>
      </c>
      <c r="S11" s="660"/>
      <c r="T11" s="660"/>
      <c r="U11" s="660"/>
      <c r="V11" s="660"/>
      <c r="W11" s="660"/>
      <c r="X11" s="660"/>
      <c r="Y11" s="661"/>
      <c r="Z11" s="664">
        <v>5</v>
      </c>
      <c r="AA11" s="665"/>
      <c r="AB11" s="665"/>
      <c r="AC11" s="671"/>
      <c r="AD11" s="668">
        <v>1798588</v>
      </c>
      <c r="AE11" s="660"/>
      <c r="AF11" s="660"/>
      <c r="AG11" s="660"/>
      <c r="AH11" s="660"/>
      <c r="AI11" s="660"/>
      <c r="AJ11" s="660"/>
      <c r="AK11" s="661"/>
      <c r="AL11" s="664">
        <v>9.9</v>
      </c>
      <c r="AM11" s="665"/>
      <c r="AN11" s="665"/>
      <c r="AO11" s="666"/>
      <c r="AP11" s="656" t="s">
        <v>236</v>
      </c>
      <c r="AQ11" s="657"/>
      <c r="AR11" s="657"/>
      <c r="AS11" s="657"/>
      <c r="AT11" s="657"/>
      <c r="AU11" s="657"/>
      <c r="AV11" s="657"/>
      <c r="AW11" s="657"/>
      <c r="AX11" s="657"/>
      <c r="AY11" s="657"/>
      <c r="AZ11" s="657"/>
      <c r="BA11" s="657"/>
      <c r="BB11" s="657"/>
      <c r="BC11" s="657"/>
      <c r="BD11" s="657"/>
      <c r="BE11" s="657"/>
      <c r="BF11" s="658"/>
      <c r="BG11" s="659">
        <v>232442</v>
      </c>
      <c r="BH11" s="660"/>
      <c r="BI11" s="660"/>
      <c r="BJ11" s="660"/>
      <c r="BK11" s="660"/>
      <c r="BL11" s="660"/>
      <c r="BM11" s="660"/>
      <c r="BN11" s="661"/>
      <c r="BO11" s="662">
        <v>2.2999999999999998</v>
      </c>
      <c r="BP11" s="662"/>
      <c r="BQ11" s="662"/>
      <c r="BR11" s="662"/>
      <c r="BS11" s="663" t="s">
        <v>122</v>
      </c>
      <c r="BT11" s="663"/>
      <c r="BU11" s="663"/>
      <c r="BV11" s="663"/>
      <c r="BW11" s="663"/>
      <c r="BX11" s="663"/>
      <c r="BY11" s="663"/>
      <c r="BZ11" s="663"/>
      <c r="CA11" s="663"/>
      <c r="CB11" s="667"/>
      <c r="CD11" s="656" t="s">
        <v>237</v>
      </c>
      <c r="CE11" s="657"/>
      <c r="CF11" s="657"/>
      <c r="CG11" s="657"/>
      <c r="CH11" s="657"/>
      <c r="CI11" s="657"/>
      <c r="CJ11" s="657"/>
      <c r="CK11" s="657"/>
      <c r="CL11" s="657"/>
      <c r="CM11" s="657"/>
      <c r="CN11" s="657"/>
      <c r="CO11" s="657"/>
      <c r="CP11" s="657"/>
      <c r="CQ11" s="658"/>
      <c r="CR11" s="659">
        <v>548845</v>
      </c>
      <c r="CS11" s="660"/>
      <c r="CT11" s="660"/>
      <c r="CU11" s="660"/>
      <c r="CV11" s="660"/>
      <c r="CW11" s="660"/>
      <c r="CX11" s="660"/>
      <c r="CY11" s="661"/>
      <c r="CZ11" s="662">
        <v>1.6</v>
      </c>
      <c r="DA11" s="662"/>
      <c r="DB11" s="662"/>
      <c r="DC11" s="662"/>
      <c r="DD11" s="668">
        <v>268322</v>
      </c>
      <c r="DE11" s="660"/>
      <c r="DF11" s="660"/>
      <c r="DG11" s="660"/>
      <c r="DH11" s="660"/>
      <c r="DI11" s="660"/>
      <c r="DJ11" s="660"/>
      <c r="DK11" s="660"/>
      <c r="DL11" s="660"/>
      <c r="DM11" s="660"/>
      <c r="DN11" s="660"/>
      <c r="DO11" s="660"/>
      <c r="DP11" s="661"/>
      <c r="DQ11" s="668">
        <v>264791</v>
      </c>
      <c r="DR11" s="660"/>
      <c r="DS11" s="660"/>
      <c r="DT11" s="660"/>
      <c r="DU11" s="660"/>
      <c r="DV11" s="660"/>
      <c r="DW11" s="660"/>
      <c r="DX11" s="660"/>
      <c r="DY11" s="660"/>
      <c r="DZ11" s="660"/>
      <c r="EA11" s="660"/>
      <c r="EB11" s="660"/>
      <c r="EC11" s="669"/>
    </row>
    <row r="12" spans="2:143" ht="11.25" customHeight="1" x14ac:dyDescent="0.15">
      <c r="B12" s="656" t="s">
        <v>238</v>
      </c>
      <c r="C12" s="657"/>
      <c r="D12" s="657"/>
      <c r="E12" s="657"/>
      <c r="F12" s="657"/>
      <c r="G12" s="657"/>
      <c r="H12" s="657"/>
      <c r="I12" s="657"/>
      <c r="J12" s="657"/>
      <c r="K12" s="657"/>
      <c r="L12" s="657"/>
      <c r="M12" s="657"/>
      <c r="N12" s="657"/>
      <c r="O12" s="657"/>
      <c r="P12" s="657"/>
      <c r="Q12" s="658"/>
      <c r="R12" s="659">
        <v>25223</v>
      </c>
      <c r="S12" s="660"/>
      <c r="T12" s="660"/>
      <c r="U12" s="660"/>
      <c r="V12" s="660"/>
      <c r="W12" s="660"/>
      <c r="X12" s="660"/>
      <c r="Y12" s="661"/>
      <c r="Z12" s="662">
        <v>0.1</v>
      </c>
      <c r="AA12" s="662"/>
      <c r="AB12" s="662"/>
      <c r="AC12" s="662"/>
      <c r="AD12" s="663">
        <v>25223</v>
      </c>
      <c r="AE12" s="663"/>
      <c r="AF12" s="663"/>
      <c r="AG12" s="663"/>
      <c r="AH12" s="663"/>
      <c r="AI12" s="663"/>
      <c r="AJ12" s="663"/>
      <c r="AK12" s="663"/>
      <c r="AL12" s="664">
        <v>0.1</v>
      </c>
      <c r="AM12" s="665"/>
      <c r="AN12" s="665"/>
      <c r="AO12" s="666"/>
      <c r="AP12" s="656" t="s">
        <v>239</v>
      </c>
      <c r="AQ12" s="657"/>
      <c r="AR12" s="657"/>
      <c r="AS12" s="657"/>
      <c r="AT12" s="657"/>
      <c r="AU12" s="657"/>
      <c r="AV12" s="657"/>
      <c r="AW12" s="657"/>
      <c r="AX12" s="657"/>
      <c r="AY12" s="657"/>
      <c r="AZ12" s="657"/>
      <c r="BA12" s="657"/>
      <c r="BB12" s="657"/>
      <c r="BC12" s="657"/>
      <c r="BD12" s="657"/>
      <c r="BE12" s="657"/>
      <c r="BF12" s="658"/>
      <c r="BG12" s="659">
        <v>4050540</v>
      </c>
      <c r="BH12" s="660"/>
      <c r="BI12" s="660"/>
      <c r="BJ12" s="660"/>
      <c r="BK12" s="660"/>
      <c r="BL12" s="660"/>
      <c r="BM12" s="660"/>
      <c r="BN12" s="661"/>
      <c r="BO12" s="662">
        <v>40.9</v>
      </c>
      <c r="BP12" s="662"/>
      <c r="BQ12" s="662"/>
      <c r="BR12" s="662"/>
      <c r="BS12" s="663" t="s">
        <v>122</v>
      </c>
      <c r="BT12" s="663"/>
      <c r="BU12" s="663"/>
      <c r="BV12" s="663"/>
      <c r="BW12" s="663"/>
      <c r="BX12" s="663"/>
      <c r="BY12" s="663"/>
      <c r="BZ12" s="663"/>
      <c r="CA12" s="663"/>
      <c r="CB12" s="667"/>
      <c r="CD12" s="656" t="s">
        <v>240</v>
      </c>
      <c r="CE12" s="657"/>
      <c r="CF12" s="657"/>
      <c r="CG12" s="657"/>
      <c r="CH12" s="657"/>
      <c r="CI12" s="657"/>
      <c r="CJ12" s="657"/>
      <c r="CK12" s="657"/>
      <c r="CL12" s="657"/>
      <c r="CM12" s="657"/>
      <c r="CN12" s="657"/>
      <c r="CO12" s="657"/>
      <c r="CP12" s="657"/>
      <c r="CQ12" s="658"/>
      <c r="CR12" s="659">
        <v>589625</v>
      </c>
      <c r="CS12" s="660"/>
      <c r="CT12" s="660"/>
      <c r="CU12" s="660"/>
      <c r="CV12" s="660"/>
      <c r="CW12" s="660"/>
      <c r="CX12" s="660"/>
      <c r="CY12" s="661"/>
      <c r="CZ12" s="662">
        <v>1.7</v>
      </c>
      <c r="DA12" s="662"/>
      <c r="DB12" s="662"/>
      <c r="DC12" s="662"/>
      <c r="DD12" s="668">
        <v>14622</v>
      </c>
      <c r="DE12" s="660"/>
      <c r="DF12" s="660"/>
      <c r="DG12" s="660"/>
      <c r="DH12" s="660"/>
      <c r="DI12" s="660"/>
      <c r="DJ12" s="660"/>
      <c r="DK12" s="660"/>
      <c r="DL12" s="660"/>
      <c r="DM12" s="660"/>
      <c r="DN12" s="660"/>
      <c r="DO12" s="660"/>
      <c r="DP12" s="661"/>
      <c r="DQ12" s="668">
        <v>552029</v>
      </c>
      <c r="DR12" s="660"/>
      <c r="DS12" s="660"/>
      <c r="DT12" s="660"/>
      <c r="DU12" s="660"/>
      <c r="DV12" s="660"/>
      <c r="DW12" s="660"/>
      <c r="DX12" s="660"/>
      <c r="DY12" s="660"/>
      <c r="DZ12" s="660"/>
      <c r="EA12" s="660"/>
      <c r="EB12" s="660"/>
      <c r="EC12" s="669"/>
    </row>
    <row r="13" spans="2:143" ht="11.25" customHeight="1" x14ac:dyDescent="0.15">
      <c r="B13" s="656" t="s">
        <v>241</v>
      </c>
      <c r="C13" s="657"/>
      <c r="D13" s="657"/>
      <c r="E13" s="657"/>
      <c r="F13" s="657"/>
      <c r="G13" s="657"/>
      <c r="H13" s="657"/>
      <c r="I13" s="657"/>
      <c r="J13" s="657"/>
      <c r="K13" s="657"/>
      <c r="L13" s="657"/>
      <c r="M13" s="657"/>
      <c r="N13" s="657"/>
      <c r="O13" s="657"/>
      <c r="P13" s="657"/>
      <c r="Q13" s="658"/>
      <c r="R13" s="659" t="s">
        <v>122</v>
      </c>
      <c r="S13" s="660"/>
      <c r="T13" s="660"/>
      <c r="U13" s="660"/>
      <c r="V13" s="660"/>
      <c r="W13" s="660"/>
      <c r="X13" s="660"/>
      <c r="Y13" s="661"/>
      <c r="Z13" s="662" t="s">
        <v>122</v>
      </c>
      <c r="AA13" s="662"/>
      <c r="AB13" s="662"/>
      <c r="AC13" s="662"/>
      <c r="AD13" s="663" t="s">
        <v>122</v>
      </c>
      <c r="AE13" s="663"/>
      <c r="AF13" s="663"/>
      <c r="AG13" s="663"/>
      <c r="AH13" s="663"/>
      <c r="AI13" s="663"/>
      <c r="AJ13" s="663"/>
      <c r="AK13" s="663"/>
      <c r="AL13" s="664" t="s">
        <v>122</v>
      </c>
      <c r="AM13" s="665"/>
      <c r="AN13" s="665"/>
      <c r="AO13" s="666"/>
      <c r="AP13" s="656" t="s">
        <v>242</v>
      </c>
      <c r="AQ13" s="657"/>
      <c r="AR13" s="657"/>
      <c r="AS13" s="657"/>
      <c r="AT13" s="657"/>
      <c r="AU13" s="657"/>
      <c r="AV13" s="657"/>
      <c r="AW13" s="657"/>
      <c r="AX13" s="657"/>
      <c r="AY13" s="657"/>
      <c r="AZ13" s="657"/>
      <c r="BA13" s="657"/>
      <c r="BB13" s="657"/>
      <c r="BC13" s="657"/>
      <c r="BD13" s="657"/>
      <c r="BE13" s="657"/>
      <c r="BF13" s="658"/>
      <c r="BG13" s="659">
        <v>4031107</v>
      </c>
      <c r="BH13" s="660"/>
      <c r="BI13" s="660"/>
      <c r="BJ13" s="660"/>
      <c r="BK13" s="660"/>
      <c r="BL13" s="660"/>
      <c r="BM13" s="660"/>
      <c r="BN13" s="661"/>
      <c r="BO13" s="662">
        <v>40.700000000000003</v>
      </c>
      <c r="BP13" s="662"/>
      <c r="BQ13" s="662"/>
      <c r="BR13" s="662"/>
      <c r="BS13" s="663" t="s">
        <v>122</v>
      </c>
      <c r="BT13" s="663"/>
      <c r="BU13" s="663"/>
      <c r="BV13" s="663"/>
      <c r="BW13" s="663"/>
      <c r="BX13" s="663"/>
      <c r="BY13" s="663"/>
      <c r="BZ13" s="663"/>
      <c r="CA13" s="663"/>
      <c r="CB13" s="667"/>
      <c r="CD13" s="656" t="s">
        <v>243</v>
      </c>
      <c r="CE13" s="657"/>
      <c r="CF13" s="657"/>
      <c r="CG13" s="657"/>
      <c r="CH13" s="657"/>
      <c r="CI13" s="657"/>
      <c r="CJ13" s="657"/>
      <c r="CK13" s="657"/>
      <c r="CL13" s="657"/>
      <c r="CM13" s="657"/>
      <c r="CN13" s="657"/>
      <c r="CO13" s="657"/>
      <c r="CP13" s="657"/>
      <c r="CQ13" s="658"/>
      <c r="CR13" s="659">
        <v>2545576</v>
      </c>
      <c r="CS13" s="660"/>
      <c r="CT13" s="660"/>
      <c r="CU13" s="660"/>
      <c r="CV13" s="660"/>
      <c r="CW13" s="660"/>
      <c r="CX13" s="660"/>
      <c r="CY13" s="661"/>
      <c r="CZ13" s="662">
        <v>7.5</v>
      </c>
      <c r="DA13" s="662"/>
      <c r="DB13" s="662"/>
      <c r="DC13" s="662"/>
      <c r="DD13" s="668">
        <v>879684</v>
      </c>
      <c r="DE13" s="660"/>
      <c r="DF13" s="660"/>
      <c r="DG13" s="660"/>
      <c r="DH13" s="660"/>
      <c r="DI13" s="660"/>
      <c r="DJ13" s="660"/>
      <c r="DK13" s="660"/>
      <c r="DL13" s="660"/>
      <c r="DM13" s="660"/>
      <c r="DN13" s="660"/>
      <c r="DO13" s="660"/>
      <c r="DP13" s="661"/>
      <c r="DQ13" s="668">
        <v>1934168</v>
      </c>
      <c r="DR13" s="660"/>
      <c r="DS13" s="660"/>
      <c r="DT13" s="660"/>
      <c r="DU13" s="660"/>
      <c r="DV13" s="660"/>
      <c r="DW13" s="660"/>
      <c r="DX13" s="660"/>
      <c r="DY13" s="660"/>
      <c r="DZ13" s="660"/>
      <c r="EA13" s="660"/>
      <c r="EB13" s="660"/>
      <c r="EC13" s="669"/>
    </row>
    <row r="14" spans="2:143" ht="11.25" customHeight="1" x14ac:dyDescent="0.15">
      <c r="B14" s="656" t="s">
        <v>244</v>
      </c>
      <c r="C14" s="657"/>
      <c r="D14" s="657"/>
      <c r="E14" s="657"/>
      <c r="F14" s="657"/>
      <c r="G14" s="657"/>
      <c r="H14" s="657"/>
      <c r="I14" s="657"/>
      <c r="J14" s="657"/>
      <c r="K14" s="657"/>
      <c r="L14" s="657"/>
      <c r="M14" s="657"/>
      <c r="N14" s="657"/>
      <c r="O14" s="657"/>
      <c r="P14" s="657"/>
      <c r="Q14" s="658"/>
      <c r="R14" s="659">
        <v>1468</v>
      </c>
      <c r="S14" s="660"/>
      <c r="T14" s="660"/>
      <c r="U14" s="660"/>
      <c r="V14" s="660"/>
      <c r="W14" s="660"/>
      <c r="X14" s="660"/>
      <c r="Y14" s="661"/>
      <c r="Z14" s="662">
        <v>0</v>
      </c>
      <c r="AA14" s="662"/>
      <c r="AB14" s="662"/>
      <c r="AC14" s="662"/>
      <c r="AD14" s="663">
        <v>1468</v>
      </c>
      <c r="AE14" s="663"/>
      <c r="AF14" s="663"/>
      <c r="AG14" s="663"/>
      <c r="AH14" s="663"/>
      <c r="AI14" s="663"/>
      <c r="AJ14" s="663"/>
      <c r="AK14" s="663"/>
      <c r="AL14" s="664">
        <v>0</v>
      </c>
      <c r="AM14" s="665"/>
      <c r="AN14" s="665"/>
      <c r="AO14" s="666"/>
      <c r="AP14" s="656" t="s">
        <v>245</v>
      </c>
      <c r="AQ14" s="657"/>
      <c r="AR14" s="657"/>
      <c r="AS14" s="657"/>
      <c r="AT14" s="657"/>
      <c r="AU14" s="657"/>
      <c r="AV14" s="657"/>
      <c r="AW14" s="657"/>
      <c r="AX14" s="657"/>
      <c r="AY14" s="657"/>
      <c r="AZ14" s="657"/>
      <c r="BA14" s="657"/>
      <c r="BB14" s="657"/>
      <c r="BC14" s="657"/>
      <c r="BD14" s="657"/>
      <c r="BE14" s="657"/>
      <c r="BF14" s="658"/>
      <c r="BG14" s="659">
        <v>292364</v>
      </c>
      <c r="BH14" s="660"/>
      <c r="BI14" s="660"/>
      <c r="BJ14" s="660"/>
      <c r="BK14" s="660"/>
      <c r="BL14" s="660"/>
      <c r="BM14" s="660"/>
      <c r="BN14" s="661"/>
      <c r="BO14" s="662">
        <v>3</v>
      </c>
      <c r="BP14" s="662"/>
      <c r="BQ14" s="662"/>
      <c r="BR14" s="662"/>
      <c r="BS14" s="663" t="s">
        <v>122</v>
      </c>
      <c r="BT14" s="663"/>
      <c r="BU14" s="663"/>
      <c r="BV14" s="663"/>
      <c r="BW14" s="663"/>
      <c r="BX14" s="663"/>
      <c r="BY14" s="663"/>
      <c r="BZ14" s="663"/>
      <c r="CA14" s="663"/>
      <c r="CB14" s="667"/>
      <c r="CD14" s="656" t="s">
        <v>246</v>
      </c>
      <c r="CE14" s="657"/>
      <c r="CF14" s="657"/>
      <c r="CG14" s="657"/>
      <c r="CH14" s="657"/>
      <c r="CI14" s="657"/>
      <c r="CJ14" s="657"/>
      <c r="CK14" s="657"/>
      <c r="CL14" s="657"/>
      <c r="CM14" s="657"/>
      <c r="CN14" s="657"/>
      <c r="CO14" s="657"/>
      <c r="CP14" s="657"/>
      <c r="CQ14" s="658"/>
      <c r="CR14" s="659">
        <v>1079774</v>
      </c>
      <c r="CS14" s="660"/>
      <c r="CT14" s="660"/>
      <c r="CU14" s="660"/>
      <c r="CV14" s="660"/>
      <c r="CW14" s="660"/>
      <c r="CX14" s="660"/>
      <c r="CY14" s="661"/>
      <c r="CZ14" s="662">
        <v>3.2</v>
      </c>
      <c r="DA14" s="662"/>
      <c r="DB14" s="662"/>
      <c r="DC14" s="662"/>
      <c r="DD14" s="668">
        <v>70376</v>
      </c>
      <c r="DE14" s="660"/>
      <c r="DF14" s="660"/>
      <c r="DG14" s="660"/>
      <c r="DH14" s="660"/>
      <c r="DI14" s="660"/>
      <c r="DJ14" s="660"/>
      <c r="DK14" s="660"/>
      <c r="DL14" s="660"/>
      <c r="DM14" s="660"/>
      <c r="DN14" s="660"/>
      <c r="DO14" s="660"/>
      <c r="DP14" s="661"/>
      <c r="DQ14" s="668">
        <v>1019013</v>
      </c>
      <c r="DR14" s="660"/>
      <c r="DS14" s="660"/>
      <c r="DT14" s="660"/>
      <c r="DU14" s="660"/>
      <c r="DV14" s="660"/>
      <c r="DW14" s="660"/>
      <c r="DX14" s="660"/>
      <c r="DY14" s="660"/>
      <c r="DZ14" s="660"/>
      <c r="EA14" s="660"/>
      <c r="EB14" s="660"/>
      <c r="EC14" s="669"/>
    </row>
    <row r="15" spans="2:143" ht="11.25" customHeight="1" x14ac:dyDescent="0.15">
      <c r="B15" s="656" t="s">
        <v>247</v>
      </c>
      <c r="C15" s="657"/>
      <c r="D15" s="657"/>
      <c r="E15" s="657"/>
      <c r="F15" s="657"/>
      <c r="G15" s="657"/>
      <c r="H15" s="657"/>
      <c r="I15" s="657"/>
      <c r="J15" s="657"/>
      <c r="K15" s="657"/>
      <c r="L15" s="657"/>
      <c r="M15" s="657"/>
      <c r="N15" s="657"/>
      <c r="O15" s="657"/>
      <c r="P15" s="657"/>
      <c r="Q15" s="658"/>
      <c r="R15" s="659" t="s">
        <v>122</v>
      </c>
      <c r="S15" s="660"/>
      <c r="T15" s="660"/>
      <c r="U15" s="660"/>
      <c r="V15" s="660"/>
      <c r="W15" s="660"/>
      <c r="X15" s="660"/>
      <c r="Y15" s="661"/>
      <c r="Z15" s="662" t="s">
        <v>122</v>
      </c>
      <c r="AA15" s="662"/>
      <c r="AB15" s="662"/>
      <c r="AC15" s="662"/>
      <c r="AD15" s="663" t="s">
        <v>122</v>
      </c>
      <c r="AE15" s="663"/>
      <c r="AF15" s="663"/>
      <c r="AG15" s="663"/>
      <c r="AH15" s="663"/>
      <c r="AI15" s="663"/>
      <c r="AJ15" s="663"/>
      <c r="AK15" s="663"/>
      <c r="AL15" s="664" t="s">
        <v>122</v>
      </c>
      <c r="AM15" s="665"/>
      <c r="AN15" s="665"/>
      <c r="AO15" s="666"/>
      <c r="AP15" s="656" t="s">
        <v>248</v>
      </c>
      <c r="AQ15" s="657"/>
      <c r="AR15" s="657"/>
      <c r="AS15" s="657"/>
      <c r="AT15" s="657"/>
      <c r="AU15" s="657"/>
      <c r="AV15" s="657"/>
      <c r="AW15" s="657"/>
      <c r="AX15" s="657"/>
      <c r="AY15" s="657"/>
      <c r="AZ15" s="657"/>
      <c r="BA15" s="657"/>
      <c r="BB15" s="657"/>
      <c r="BC15" s="657"/>
      <c r="BD15" s="657"/>
      <c r="BE15" s="657"/>
      <c r="BF15" s="658"/>
      <c r="BG15" s="659">
        <v>579282</v>
      </c>
      <c r="BH15" s="660"/>
      <c r="BI15" s="660"/>
      <c r="BJ15" s="660"/>
      <c r="BK15" s="660"/>
      <c r="BL15" s="660"/>
      <c r="BM15" s="660"/>
      <c r="BN15" s="661"/>
      <c r="BO15" s="662">
        <v>5.8</v>
      </c>
      <c r="BP15" s="662"/>
      <c r="BQ15" s="662"/>
      <c r="BR15" s="662"/>
      <c r="BS15" s="663" t="s">
        <v>122</v>
      </c>
      <c r="BT15" s="663"/>
      <c r="BU15" s="663"/>
      <c r="BV15" s="663"/>
      <c r="BW15" s="663"/>
      <c r="BX15" s="663"/>
      <c r="BY15" s="663"/>
      <c r="BZ15" s="663"/>
      <c r="CA15" s="663"/>
      <c r="CB15" s="667"/>
      <c r="CD15" s="656" t="s">
        <v>249</v>
      </c>
      <c r="CE15" s="657"/>
      <c r="CF15" s="657"/>
      <c r="CG15" s="657"/>
      <c r="CH15" s="657"/>
      <c r="CI15" s="657"/>
      <c r="CJ15" s="657"/>
      <c r="CK15" s="657"/>
      <c r="CL15" s="657"/>
      <c r="CM15" s="657"/>
      <c r="CN15" s="657"/>
      <c r="CO15" s="657"/>
      <c r="CP15" s="657"/>
      <c r="CQ15" s="658"/>
      <c r="CR15" s="659">
        <v>4648720</v>
      </c>
      <c r="CS15" s="660"/>
      <c r="CT15" s="660"/>
      <c r="CU15" s="660"/>
      <c r="CV15" s="660"/>
      <c r="CW15" s="660"/>
      <c r="CX15" s="660"/>
      <c r="CY15" s="661"/>
      <c r="CZ15" s="662">
        <v>13.7</v>
      </c>
      <c r="DA15" s="662"/>
      <c r="DB15" s="662"/>
      <c r="DC15" s="662"/>
      <c r="DD15" s="668">
        <v>2202936</v>
      </c>
      <c r="DE15" s="660"/>
      <c r="DF15" s="660"/>
      <c r="DG15" s="660"/>
      <c r="DH15" s="660"/>
      <c r="DI15" s="660"/>
      <c r="DJ15" s="660"/>
      <c r="DK15" s="660"/>
      <c r="DL15" s="660"/>
      <c r="DM15" s="660"/>
      <c r="DN15" s="660"/>
      <c r="DO15" s="660"/>
      <c r="DP15" s="661"/>
      <c r="DQ15" s="668">
        <v>2244167</v>
      </c>
      <c r="DR15" s="660"/>
      <c r="DS15" s="660"/>
      <c r="DT15" s="660"/>
      <c r="DU15" s="660"/>
      <c r="DV15" s="660"/>
      <c r="DW15" s="660"/>
      <c r="DX15" s="660"/>
      <c r="DY15" s="660"/>
      <c r="DZ15" s="660"/>
      <c r="EA15" s="660"/>
      <c r="EB15" s="660"/>
      <c r="EC15" s="669"/>
    </row>
    <row r="16" spans="2:143" ht="11.25" customHeight="1" x14ac:dyDescent="0.15">
      <c r="B16" s="656" t="s">
        <v>250</v>
      </c>
      <c r="C16" s="657"/>
      <c r="D16" s="657"/>
      <c r="E16" s="657"/>
      <c r="F16" s="657"/>
      <c r="G16" s="657"/>
      <c r="H16" s="657"/>
      <c r="I16" s="657"/>
      <c r="J16" s="657"/>
      <c r="K16" s="657"/>
      <c r="L16" s="657"/>
      <c r="M16" s="657"/>
      <c r="N16" s="657"/>
      <c r="O16" s="657"/>
      <c r="P16" s="657"/>
      <c r="Q16" s="658"/>
      <c r="R16" s="659">
        <v>24229</v>
      </c>
      <c r="S16" s="660"/>
      <c r="T16" s="660"/>
      <c r="U16" s="660"/>
      <c r="V16" s="660"/>
      <c r="W16" s="660"/>
      <c r="X16" s="660"/>
      <c r="Y16" s="661"/>
      <c r="Z16" s="662">
        <v>0.1</v>
      </c>
      <c r="AA16" s="662"/>
      <c r="AB16" s="662"/>
      <c r="AC16" s="662"/>
      <c r="AD16" s="663">
        <v>24229</v>
      </c>
      <c r="AE16" s="663"/>
      <c r="AF16" s="663"/>
      <c r="AG16" s="663"/>
      <c r="AH16" s="663"/>
      <c r="AI16" s="663"/>
      <c r="AJ16" s="663"/>
      <c r="AK16" s="663"/>
      <c r="AL16" s="664">
        <v>0.1</v>
      </c>
      <c r="AM16" s="665"/>
      <c r="AN16" s="665"/>
      <c r="AO16" s="666"/>
      <c r="AP16" s="656" t="s">
        <v>251</v>
      </c>
      <c r="AQ16" s="657"/>
      <c r="AR16" s="657"/>
      <c r="AS16" s="657"/>
      <c r="AT16" s="657"/>
      <c r="AU16" s="657"/>
      <c r="AV16" s="657"/>
      <c r="AW16" s="657"/>
      <c r="AX16" s="657"/>
      <c r="AY16" s="657"/>
      <c r="AZ16" s="657"/>
      <c r="BA16" s="657"/>
      <c r="BB16" s="657"/>
      <c r="BC16" s="657"/>
      <c r="BD16" s="657"/>
      <c r="BE16" s="657"/>
      <c r="BF16" s="658"/>
      <c r="BG16" s="659" t="s">
        <v>122</v>
      </c>
      <c r="BH16" s="660"/>
      <c r="BI16" s="660"/>
      <c r="BJ16" s="660"/>
      <c r="BK16" s="660"/>
      <c r="BL16" s="660"/>
      <c r="BM16" s="660"/>
      <c r="BN16" s="661"/>
      <c r="BO16" s="662" t="s">
        <v>122</v>
      </c>
      <c r="BP16" s="662"/>
      <c r="BQ16" s="662"/>
      <c r="BR16" s="662"/>
      <c r="BS16" s="663" t="s">
        <v>122</v>
      </c>
      <c r="BT16" s="663"/>
      <c r="BU16" s="663"/>
      <c r="BV16" s="663"/>
      <c r="BW16" s="663"/>
      <c r="BX16" s="663"/>
      <c r="BY16" s="663"/>
      <c r="BZ16" s="663"/>
      <c r="CA16" s="663"/>
      <c r="CB16" s="667"/>
      <c r="CD16" s="656" t="s">
        <v>252</v>
      </c>
      <c r="CE16" s="657"/>
      <c r="CF16" s="657"/>
      <c r="CG16" s="657"/>
      <c r="CH16" s="657"/>
      <c r="CI16" s="657"/>
      <c r="CJ16" s="657"/>
      <c r="CK16" s="657"/>
      <c r="CL16" s="657"/>
      <c r="CM16" s="657"/>
      <c r="CN16" s="657"/>
      <c r="CO16" s="657"/>
      <c r="CP16" s="657"/>
      <c r="CQ16" s="658"/>
      <c r="CR16" s="659" t="s">
        <v>122</v>
      </c>
      <c r="CS16" s="660"/>
      <c r="CT16" s="660"/>
      <c r="CU16" s="660"/>
      <c r="CV16" s="660"/>
      <c r="CW16" s="660"/>
      <c r="CX16" s="660"/>
      <c r="CY16" s="661"/>
      <c r="CZ16" s="662" t="s">
        <v>122</v>
      </c>
      <c r="DA16" s="662"/>
      <c r="DB16" s="662"/>
      <c r="DC16" s="662"/>
      <c r="DD16" s="668" t="s">
        <v>122</v>
      </c>
      <c r="DE16" s="660"/>
      <c r="DF16" s="660"/>
      <c r="DG16" s="660"/>
      <c r="DH16" s="660"/>
      <c r="DI16" s="660"/>
      <c r="DJ16" s="660"/>
      <c r="DK16" s="660"/>
      <c r="DL16" s="660"/>
      <c r="DM16" s="660"/>
      <c r="DN16" s="660"/>
      <c r="DO16" s="660"/>
      <c r="DP16" s="661"/>
      <c r="DQ16" s="668" t="s">
        <v>122</v>
      </c>
      <c r="DR16" s="660"/>
      <c r="DS16" s="660"/>
      <c r="DT16" s="660"/>
      <c r="DU16" s="660"/>
      <c r="DV16" s="660"/>
      <c r="DW16" s="660"/>
      <c r="DX16" s="660"/>
      <c r="DY16" s="660"/>
      <c r="DZ16" s="660"/>
      <c r="EA16" s="660"/>
      <c r="EB16" s="660"/>
      <c r="EC16" s="669"/>
    </row>
    <row r="17" spans="2:133" ht="11.25" customHeight="1" x14ac:dyDescent="0.15">
      <c r="B17" s="656" t="s">
        <v>253</v>
      </c>
      <c r="C17" s="657"/>
      <c r="D17" s="657"/>
      <c r="E17" s="657"/>
      <c r="F17" s="657"/>
      <c r="G17" s="657"/>
      <c r="H17" s="657"/>
      <c r="I17" s="657"/>
      <c r="J17" s="657"/>
      <c r="K17" s="657"/>
      <c r="L17" s="657"/>
      <c r="M17" s="657"/>
      <c r="N17" s="657"/>
      <c r="O17" s="657"/>
      <c r="P17" s="657"/>
      <c r="Q17" s="658"/>
      <c r="R17" s="659">
        <v>131111</v>
      </c>
      <c r="S17" s="660"/>
      <c r="T17" s="660"/>
      <c r="U17" s="660"/>
      <c r="V17" s="660"/>
      <c r="W17" s="660"/>
      <c r="X17" s="660"/>
      <c r="Y17" s="661"/>
      <c r="Z17" s="662">
        <v>0.4</v>
      </c>
      <c r="AA17" s="662"/>
      <c r="AB17" s="662"/>
      <c r="AC17" s="662"/>
      <c r="AD17" s="663">
        <v>131111</v>
      </c>
      <c r="AE17" s="663"/>
      <c r="AF17" s="663"/>
      <c r="AG17" s="663"/>
      <c r="AH17" s="663"/>
      <c r="AI17" s="663"/>
      <c r="AJ17" s="663"/>
      <c r="AK17" s="663"/>
      <c r="AL17" s="664">
        <v>0.7</v>
      </c>
      <c r="AM17" s="665"/>
      <c r="AN17" s="665"/>
      <c r="AO17" s="666"/>
      <c r="AP17" s="656" t="s">
        <v>254</v>
      </c>
      <c r="AQ17" s="657"/>
      <c r="AR17" s="657"/>
      <c r="AS17" s="657"/>
      <c r="AT17" s="657"/>
      <c r="AU17" s="657"/>
      <c r="AV17" s="657"/>
      <c r="AW17" s="657"/>
      <c r="AX17" s="657"/>
      <c r="AY17" s="657"/>
      <c r="AZ17" s="657"/>
      <c r="BA17" s="657"/>
      <c r="BB17" s="657"/>
      <c r="BC17" s="657"/>
      <c r="BD17" s="657"/>
      <c r="BE17" s="657"/>
      <c r="BF17" s="658"/>
      <c r="BG17" s="659" t="s">
        <v>122</v>
      </c>
      <c r="BH17" s="660"/>
      <c r="BI17" s="660"/>
      <c r="BJ17" s="660"/>
      <c r="BK17" s="660"/>
      <c r="BL17" s="660"/>
      <c r="BM17" s="660"/>
      <c r="BN17" s="661"/>
      <c r="BO17" s="662" t="s">
        <v>122</v>
      </c>
      <c r="BP17" s="662"/>
      <c r="BQ17" s="662"/>
      <c r="BR17" s="662"/>
      <c r="BS17" s="663" t="s">
        <v>122</v>
      </c>
      <c r="BT17" s="663"/>
      <c r="BU17" s="663"/>
      <c r="BV17" s="663"/>
      <c r="BW17" s="663"/>
      <c r="BX17" s="663"/>
      <c r="BY17" s="663"/>
      <c r="BZ17" s="663"/>
      <c r="CA17" s="663"/>
      <c r="CB17" s="667"/>
      <c r="CD17" s="656" t="s">
        <v>255</v>
      </c>
      <c r="CE17" s="657"/>
      <c r="CF17" s="657"/>
      <c r="CG17" s="657"/>
      <c r="CH17" s="657"/>
      <c r="CI17" s="657"/>
      <c r="CJ17" s="657"/>
      <c r="CK17" s="657"/>
      <c r="CL17" s="657"/>
      <c r="CM17" s="657"/>
      <c r="CN17" s="657"/>
      <c r="CO17" s="657"/>
      <c r="CP17" s="657"/>
      <c r="CQ17" s="658"/>
      <c r="CR17" s="659">
        <v>2594936</v>
      </c>
      <c r="CS17" s="660"/>
      <c r="CT17" s="660"/>
      <c r="CU17" s="660"/>
      <c r="CV17" s="660"/>
      <c r="CW17" s="660"/>
      <c r="CX17" s="660"/>
      <c r="CY17" s="661"/>
      <c r="CZ17" s="662">
        <v>7.7</v>
      </c>
      <c r="DA17" s="662"/>
      <c r="DB17" s="662"/>
      <c r="DC17" s="662"/>
      <c r="DD17" s="668" t="s">
        <v>122</v>
      </c>
      <c r="DE17" s="660"/>
      <c r="DF17" s="660"/>
      <c r="DG17" s="660"/>
      <c r="DH17" s="660"/>
      <c r="DI17" s="660"/>
      <c r="DJ17" s="660"/>
      <c r="DK17" s="660"/>
      <c r="DL17" s="660"/>
      <c r="DM17" s="660"/>
      <c r="DN17" s="660"/>
      <c r="DO17" s="660"/>
      <c r="DP17" s="661"/>
      <c r="DQ17" s="668">
        <v>2586623</v>
      </c>
      <c r="DR17" s="660"/>
      <c r="DS17" s="660"/>
      <c r="DT17" s="660"/>
      <c r="DU17" s="660"/>
      <c r="DV17" s="660"/>
      <c r="DW17" s="660"/>
      <c r="DX17" s="660"/>
      <c r="DY17" s="660"/>
      <c r="DZ17" s="660"/>
      <c r="EA17" s="660"/>
      <c r="EB17" s="660"/>
      <c r="EC17" s="669"/>
    </row>
    <row r="18" spans="2:133" ht="11.25" customHeight="1" x14ac:dyDescent="0.15">
      <c r="B18" s="656" t="s">
        <v>256</v>
      </c>
      <c r="C18" s="657"/>
      <c r="D18" s="657"/>
      <c r="E18" s="657"/>
      <c r="F18" s="657"/>
      <c r="G18" s="657"/>
      <c r="H18" s="657"/>
      <c r="I18" s="657"/>
      <c r="J18" s="657"/>
      <c r="K18" s="657"/>
      <c r="L18" s="657"/>
      <c r="M18" s="657"/>
      <c r="N18" s="657"/>
      <c r="O18" s="657"/>
      <c r="P18" s="657"/>
      <c r="Q18" s="658"/>
      <c r="R18" s="659">
        <v>105132</v>
      </c>
      <c r="S18" s="660"/>
      <c r="T18" s="660"/>
      <c r="U18" s="660"/>
      <c r="V18" s="660"/>
      <c r="W18" s="660"/>
      <c r="X18" s="660"/>
      <c r="Y18" s="661"/>
      <c r="Z18" s="662">
        <v>0.3</v>
      </c>
      <c r="AA18" s="662"/>
      <c r="AB18" s="662"/>
      <c r="AC18" s="662"/>
      <c r="AD18" s="663">
        <v>105132</v>
      </c>
      <c r="AE18" s="663"/>
      <c r="AF18" s="663"/>
      <c r="AG18" s="663"/>
      <c r="AH18" s="663"/>
      <c r="AI18" s="663"/>
      <c r="AJ18" s="663"/>
      <c r="AK18" s="663"/>
      <c r="AL18" s="664">
        <v>0.6</v>
      </c>
      <c r="AM18" s="665"/>
      <c r="AN18" s="665"/>
      <c r="AO18" s="666"/>
      <c r="AP18" s="656" t="s">
        <v>257</v>
      </c>
      <c r="AQ18" s="657"/>
      <c r="AR18" s="657"/>
      <c r="AS18" s="657"/>
      <c r="AT18" s="657"/>
      <c r="AU18" s="657"/>
      <c r="AV18" s="657"/>
      <c r="AW18" s="657"/>
      <c r="AX18" s="657"/>
      <c r="AY18" s="657"/>
      <c r="AZ18" s="657"/>
      <c r="BA18" s="657"/>
      <c r="BB18" s="657"/>
      <c r="BC18" s="657"/>
      <c r="BD18" s="657"/>
      <c r="BE18" s="657"/>
      <c r="BF18" s="658"/>
      <c r="BG18" s="659" t="s">
        <v>122</v>
      </c>
      <c r="BH18" s="660"/>
      <c r="BI18" s="660"/>
      <c r="BJ18" s="660"/>
      <c r="BK18" s="660"/>
      <c r="BL18" s="660"/>
      <c r="BM18" s="660"/>
      <c r="BN18" s="661"/>
      <c r="BO18" s="662" t="s">
        <v>122</v>
      </c>
      <c r="BP18" s="662"/>
      <c r="BQ18" s="662"/>
      <c r="BR18" s="662"/>
      <c r="BS18" s="663" t="s">
        <v>122</v>
      </c>
      <c r="BT18" s="663"/>
      <c r="BU18" s="663"/>
      <c r="BV18" s="663"/>
      <c r="BW18" s="663"/>
      <c r="BX18" s="663"/>
      <c r="BY18" s="663"/>
      <c r="BZ18" s="663"/>
      <c r="CA18" s="663"/>
      <c r="CB18" s="667"/>
      <c r="CD18" s="656" t="s">
        <v>258</v>
      </c>
      <c r="CE18" s="657"/>
      <c r="CF18" s="657"/>
      <c r="CG18" s="657"/>
      <c r="CH18" s="657"/>
      <c r="CI18" s="657"/>
      <c r="CJ18" s="657"/>
      <c r="CK18" s="657"/>
      <c r="CL18" s="657"/>
      <c r="CM18" s="657"/>
      <c r="CN18" s="657"/>
      <c r="CO18" s="657"/>
      <c r="CP18" s="657"/>
      <c r="CQ18" s="658"/>
      <c r="CR18" s="659" t="s">
        <v>122</v>
      </c>
      <c r="CS18" s="660"/>
      <c r="CT18" s="660"/>
      <c r="CU18" s="660"/>
      <c r="CV18" s="660"/>
      <c r="CW18" s="660"/>
      <c r="CX18" s="660"/>
      <c r="CY18" s="661"/>
      <c r="CZ18" s="662" t="s">
        <v>122</v>
      </c>
      <c r="DA18" s="662"/>
      <c r="DB18" s="662"/>
      <c r="DC18" s="662"/>
      <c r="DD18" s="668" t="s">
        <v>122</v>
      </c>
      <c r="DE18" s="660"/>
      <c r="DF18" s="660"/>
      <c r="DG18" s="660"/>
      <c r="DH18" s="660"/>
      <c r="DI18" s="660"/>
      <c r="DJ18" s="660"/>
      <c r="DK18" s="660"/>
      <c r="DL18" s="660"/>
      <c r="DM18" s="660"/>
      <c r="DN18" s="660"/>
      <c r="DO18" s="660"/>
      <c r="DP18" s="661"/>
      <c r="DQ18" s="668" t="s">
        <v>122</v>
      </c>
      <c r="DR18" s="660"/>
      <c r="DS18" s="660"/>
      <c r="DT18" s="660"/>
      <c r="DU18" s="660"/>
      <c r="DV18" s="660"/>
      <c r="DW18" s="660"/>
      <c r="DX18" s="660"/>
      <c r="DY18" s="660"/>
      <c r="DZ18" s="660"/>
      <c r="EA18" s="660"/>
      <c r="EB18" s="660"/>
      <c r="EC18" s="669"/>
    </row>
    <row r="19" spans="2:133" ht="11.25" customHeight="1" x14ac:dyDescent="0.15">
      <c r="B19" s="656" t="s">
        <v>259</v>
      </c>
      <c r="C19" s="657"/>
      <c r="D19" s="657"/>
      <c r="E19" s="657"/>
      <c r="F19" s="657"/>
      <c r="G19" s="657"/>
      <c r="H19" s="657"/>
      <c r="I19" s="657"/>
      <c r="J19" s="657"/>
      <c r="K19" s="657"/>
      <c r="L19" s="657"/>
      <c r="M19" s="657"/>
      <c r="N19" s="657"/>
      <c r="O19" s="657"/>
      <c r="P19" s="657"/>
      <c r="Q19" s="658"/>
      <c r="R19" s="659">
        <v>102750</v>
      </c>
      <c r="S19" s="660"/>
      <c r="T19" s="660"/>
      <c r="U19" s="660"/>
      <c r="V19" s="660"/>
      <c r="W19" s="660"/>
      <c r="X19" s="660"/>
      <c r="Y19" s="661"/>
      <c r="Z19" s="662">
        <v>0.3</v>
      </c>
      <c r="AA19" s="662"/>
      <c r="AB19" s="662"/>
      <c r="AC19" s="662"/>
      <c r="AD19" s="663">
        <v>102750</v>
      </c>
      <c r="AE19" s="663"/>
      <c r="AF19" s="663"/>
      <c r="AG19" s="663"/>
      <c r="AH19" s="663"/>
      <c r="AI19" s="663"/>
      <c r="AJ19" s="663"/>
      <c r="AK19" s="663"/>
      <c r="AL19" s="664">
        <v>0.6</v>
      </c>
      <c r="AM19" s="665"/>
      <c r="AN19" s="665"/>
      <c r="AO19" s="666"/>
      <c r="AP19" s="656" t="s">
        <v>260</v>
      </c>
      <c r="AQ19" s="657"/>
      <c r="AR19" s="657"/>
      <c r="AS19" s="657"/>
      <c r="AT19" s="657"/>
      <c r="AU19" s="657"/>
      <c r="AV19" s="657"/>
      <c r="AW19" s="657"/>
      <c r="AX19" s="657"/>
      <c r="AY19" s="657"/>
      <c r="AZ19" s="657"/>
      <c r="BA19" s="657"/>
      <c r="BB19" s="657"/>
      <c r="BC19" s="657"/>
      <c r="BD19" s="657"/>
      <c r="BE19" s="657"/>
      <c r="BF19" s="658"/>
      <c r="BG19" s="659">
        <v>8142</v>
      </c>
      <c r="BH19" s="660"/>
      <c r="BI19" s="660"/>
      <c r="BJ19" s="660"/>
      <c r="BK19" s="660"/>
      <c r="BL19" s="660"/>
      <c r="BM19" s="660"/>
      <c r="BN19" s="661"/>
      <c r="BO19" s="662">
        <v>0.1</v>
      </c>
      <c r="BP19" s="662"/>
      <c r="BQ19" s="662"/>
      <c r="BR19" s="662"/>
      <c r="BS19" s="663" t="s">
        <v>122</v>
      </c>
      <c r="BT19" s="663"/>
      <c r="BU19" s="663"/>
      <c r="BV19" s="663"/>
      <c r="BW19" s="663"/>
      <c r="BX19" s="663"/>
      <c r="BY19" s="663"/>
      <c r="BZ19" s="663"/>
      <c r="CA19" s="663"/>
      <c r="CB19" s="667"/>
      <c r="CD19" s="656" t="s">
        <v>261</v>
      </c>
      <c r="CE19" s="657"/>
      <c r="CF19" s="657"/>
      <c r="CG19" s="657"/>
      <c r="CH19" s="657"/>
      <c r="CI19" s="657"/>
      <c r="CJ19" s="657"/>
      <c r="CK19" s="657"/>
      <c r="CL19" s="657"/>
      <c r="CM19" s="657"/>
      <c r="CN19" s="657"/>
      <c r="CO19" s="657"/>
      <c r="CP19" s="657"/>
      <c r="CQ19" s="658"/>
      <c r="CR19" s="659" t="s">
        <v>122</v>
      </c>
      <c r="CS19" s="660"/>
      <c r="CT19" s="660"/>
      <c r="CU19" s="660"/>
      <c r="CV19" s="660"/>
      <c r="CW19" s="660"/>
      <c r="CX19" s="660"/>
      <c r="CY19" s="661"/>
      <c r="CZ19" s="662" t="s">
        <v>122</v>
      </c>
      <c r="DA19" s="662"/>
      <c r="DB19" s="662"/>
      <c r="DC19" s="662"/>
      <c r="DD19" s="668" t="s">
        <v>122</v>
      </c>
      <c r="DE19" s="660"/>
      <c r="DF19" s="660"/>
      <c r="DG19" s="660"/>
      <c r="DH19" s="660"/>
      <c r="DI19" s="660"/>
      <c r="DJ19" s="660"/>
      <c r="DK19" s="660"/>
      <c r="DL19" s="660"/>
      <c r="DM19" s="660"/>
      <c r="DN19" s="660"/>
      <c r="DO19" s="660"/>
      <c r="DP19" s="661"/>
      <c r="DQ19" s="668" t="s">
        <v>122</v>
      </c>
      <c r="DR19" s="660"/>
      <c r="DS19" s="660"/>
      <c r="DT19" s="660"/>
      <c r="DU19" s="660"/>
      <c r="DV19" s="660"/>
      <c r="DW19" s="660"/>
      <c r="DX19" s="660"/>
      <c r="DY19" s="660"/>
      <c r="DZ19" s="660"/>
      <c r="EA19" s="660"/>
      <c r="EB19" s="660"/>
      <c r="EC19" s="669"/>
    </row>
    <row r="20" spans="2:133" ht="11.25" customHeight="1" x14ac:dyDescent="0.15">
      <c r="B20" s="672" t="s">
        <v>262</v>
      </c>
      <c r="C20" s="673"/>
      <c r="D20" s="673"/>
      <c r="E20" s="673"/>
      <c r="F20" s="673"/>
      <c r="G20" s="673"/>
      <c r="H20" s="673"/>
      <c r="I20" s="673"/>
      <c r="J20" s="673"/>
      <c r="K20" s="673"/>
      <c r="L20" s="673"/>
      <c r="M20" s="673"/>
      <c r="N20" s="673"/>
      <c r="O20" s="673"/>
      <c r="P20" s="673"/>
      <c r="Q20" s="674"/>
      <c r="R20" s="659">
        <v>2382</v>
      </c>
      <c r="S20" s="660"/>
      <c r="T20" s="660"/>
      <c r="U20" s="660"/>
      <c r="V20" s="660"/>
      <c r="W20" s="660"/>
      <c r="X20" s="660"/>
      <c r="Y20" s="661"/>
      <c r="Z20" s="662">
        <v>0</v>
      </c>
      <c r="AA20" s="662"/>
      <c r="AB20" s="662"/>
      <c r="AC20" s="662"/>
      <c r="AD20" s="663">
        <v>2382</v>
      </c>
      <c r="AE20" s="663"/>
      <c r="AF20" s="663"/>
      <c r="AG20" s="663"/>
      <c r="AH20" s="663"/>
      <c r="AI20" s="663"/>
      <c r="AJ20" s="663"/>
      <c r="AK20" s="663"/>
      <c r="AL20" s="664">
        <v>0</v>
      </c>
      <c r="AM20" s="665"/>
      <c r="AN20" s="665"/>
      <c r="AO20" s="666"/>
      <c r="AP20" s="656" t="s">
        <v>263</v>
      </c>
      <c r="AQ20" s="657"/>
      <c r="AR20" s="657"/>
      <c r="AS20" s="657"/>
      <c r="AT20" s="657"/>
      <c r="AU20" s="657"/>
      <c r="AV20" s="657"/>
      <c r="AW20" s="657"/>
      <c r="AX20" s="657"/>
      <c r="AY20" s="657"/>
      <c r="AZ20" s="657"/>
      <c r="BA20" s="657"/>
      <c r="BB20" s="657"/>
      <c r="BC20" s="657"/>
      <c r="BD20" s="657"/>
      <c r="BE20" s="657"/>
      <c r="BF20" s="658"/>
      <c r="BG20" s="659">
        <v>8142</v>
      </c>
      <c r="BH20" s="660"/>
      <c r="BI20" s="660"/>
      <c r="BJ20" s="660"/>
      <c r="BK20" s="660"/>
      <c r="BL20" s="660"/>
      <c r="BM20" s="660"/>
      <c r="BN20" s="661"/>
      <c r="BO20" s="662">
        <v>0.1</v>
      </c>
      <c r="BP20" s="662"/>
      <c r="BQ20" s="662"/>
      <c r="BR20" s="662"/>
      <c r="BS20" s="663" t="s">
        <v>122</v>
      </c>
      <c r="BT20" s="663"/>
      <c r="BU20" s="663"/>
      <c r="BV20" s="663"/>
      <c r="BW20" s="663"/>
      <c r="BX20" s="663"/>
      <c r="BY20" s="663"/>
      <c r="BZ20" s="663"/>
      <c r="CA20" s="663"/>
      <c r="CB20" s="667"/>
      <c r="CD20" s="656" t="s">
        <v>264</v>
      </c>
      <c r="CE20" s="657"/>
      <c r="CF20" s="657"/>
      <c r="CG20" s="657"/>
      <c r="CH20" s="657"/>
      <c r="CI20" s="657"/>
      <c r="CJ20" s="657"/>
      <c r="CK20" s="657"/>
      <c r="CL20" s="657"/>
      <c r="CM20" s="657"/>
      <c r="CN20" s="657"/>
      <c r="CO20" s="657"/>
      <c r="CP20" s="657"/>
      <c r="CQ20" s="658"/>
      <c r="CR20" s="659">
        <v>33882820</v>
      </c>
      <c r="CS20" s="660"/>
      <c r="CT20" s="660"/>
      <c r="CU20" s="660"/>
      <c r="CV20" s="660"/>
      <c r="CW20" s="660"/>
      <c r="CX20" s="660"/>
      <c r="CY20" s="661"/>
      <c r="CZ20" s="662">
        <v>100</v>
      </c>
      <c r="DA20" s="662"/>
      <c r="DB20" s="662"/>
      <c r="DC20" s="662"/>
      <c r="DD20" s="668">
        <v>4049894</v>
      </c>
      <c r="DE20" s="660"/>
      <c r="DF20" s="660"/>
      <c r="DG20" s="660"/>
      <c r="DH20" s="660"/>
      <c r="DI20" s="660"/>
      <c r="DJ20" s="660"/>
      <c r="DK20" s="660"/>
      <c r="DL20" s="660"/>
      <c r="DM20" s="660"/>
      <c r="DN20" s="660"/>
      <c r="DO20" s="660"/>
      <c r="DP20" s="661"/>
      <c r="DQ20" s="668">
        <v>22263392</v>
      </c>
      <c r="DR20" s="660"/>
      <c r="DS20" s="660"/>
      <c r="DT20" s="660"/>
      <c r="DU20" s="660"/>
      <c r="DV20" s="660"/>
      <c r="DW20" s="660"/>
      <c r="DX20" s="660"/>
      <c r="DY20" s="660"/>
      <c r="DZ20" s="660"/>
      <c r="EA20" s="660"/>
      <c r="EB20" s="660"/>
      <c r="EC20" s="669"/>
    </row>
    <row r="21" spans="2:133" ht="11.25" customHeight="1" x14ac:dyDescent="0.15">
      <c r="B21" s="656" t="s">
        <v>265</v>
      </c>
      <c r="C21" s="657"/>
      <c r="D21" s="657"/>
      <c r="E21" s="657"/>
      <c r="F21" s="657"/>
      <c r="G21" s="657"/>
      <c r="H21" s="657"/>
      <c r="I21" s="657"/>
      <c r="J21" s="657"/>
      <c r="K21" s="657"/>
      <c r="L21" s="657"/>
      <c r="M21" s="657"/>
      <c r="N21" s="657"/>
      <c r="O21" s="657"/>
      <c r="P21" s="657"/>
      <c r="Q21" s="658"/>
      <c r="R21" s="659">
        <v>6490747</v>
      </c>
      <c r="S21" s="660"/>
      <c r="T21" s="660"/>
      <c r="U21" s="660"/>
      <c r="V21" s="660"/>
      <c r="W21" s="660"/>
      <c r="X21" s="660"/>
      <c r="Y21" s="661"/>
      <c r="Z21" s="662">
        <v>18.100000000000001</v>
      </c>
      <c r="AA21" s="662"/>
      <c r="AB21" s="662"/>
      <c r="AC21" s="662"/>
      <c r="AD21" s="663">
        <v>5807161</v>
      </c>
      <c r="AE21" s="663"/>
      <c r="AF21" s="663"/>
      <c r="AG21" s="663"/>
      <c r="AH21" s="663"/>
      <c r="AI21" s="663"/>
      <c r="AJ21" s="663"/>
      <c r="AK21" s="663"/>
      <c r="AL21" s="664">
        <v>31.9</v>
      </c>
      <c r="AM21" s="665"/>
      <c r="AN21" s="665"/>
      <c r="AO21" s="666"/>
      <c r="AP21" s="656" t="s">
        <v>266</v>
      </c>
      <c r="AQ21" s="675"/>
      <c r="AR21" s="675"/>
      <c r="AS21" s="675"/>
      <c r="AT21" s="675"/>
      <c r="AU21" s="675"/>
      <c r="AV21" s="675"/>
      <c r="AW21" s="675"/>
      <c r="AX21" s="675"/>
      <c r="AY21" s="675"/>
      <c r="AZ21" s="675"/>
      <c r="BA21" s="675"/>
      <c r="BB21" s="675"/>
      <c r="BC21" s="675"/>
      <c r="BD21" s="675"/>
      <c r="BE21" s="675"/>
      <c r="BF21" s="676"/>
      <c r="BG21" s="659">
        <v>8142</v>
      </c>
      <c r="BH21" s="660"/>
      <c r="BI21" s="660"/>
      <c r="BJ21" s="660"/>
      <c r="BK21" s="660"/>
      <c r="BL21" s="660"/>
      <c r="BM21" s="660"/>
      <c r="BN21" s="661"/>
      <c r="BO21" s="662">
        <v>0.1</v>
      </c>
      <c r="BP21" s="662"/>
      <c r="BQ21" s="662"/>
      <c r="BR21" s="662"/>
      <c r="BS21" s="663" t="s">
        <v>122</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15">
      <c r="B22" s="656" t="s">
        <v>267</v>
      </c>
      <c r="C22" s="657"/>
      <c r="D22" s="657"/>
      <c r="E22" s="657"/>
      <c r="F22" s="657"/>
      <c r="G22" s="657"/>
      <c r="H22" s="657"/>
      <c r="I22" s="657"/>
      <c r="J22" s="657"/>
      <c r="K22" s="657"/>
      <c r="L22" s="657"/>
      <c r="M22" s="657"/>
      <c r="N22" s="657"/>
      <c r="O22" s="657"/>
      <c r="P22" s="657"/>
      <c r="Q22" s="658"/>
      <c r="R22" s="659">
        <v>5807161</v>
      </c>
      <c r="S22" s="660"/>
      <c r="T22" s="660"/>
      <c r="U22" s="660"/>
      <c r="V22" s="660"/>
      <c r="W22" s="660"/>
      <c r="X22" s="660"/>
      <c r="Y22" s="661"/>
      <c r="Z22" s="662">
        <v>16.2</v>
      </c>
      <c r="AA22" s="662"/>
      <c r="AB22" s="662"/>
      <c r="AC22" s="662"/>
      <c r="AD22" s="663">
        <v>5807161</v>
      </c>
      <c r="AE22" s="663"/>
      <c r="AF22" s="663"/>
      <c r="AG22" s="663"/>
      <c r="AH22" s="663"/>
      <c r="AI22" s="663"/>
      <c r="AJ22" s="663"/>
      <c r="AK22" s="663"/>
      <c r="AL22" s="664">
        <v>31.9</v>
      </c>
      <c r="AM22" s="665"/>
      <c r="AN22" s="665"/>
      <c r="AO22" s="666"/>
      <c r="AP22" s="656" t="s">
        <v>268</v>
      </c>
      <c r="AQ22" s="675"/>
      <c r="AR22" s="675"/>
      <c r="AS22" s="675"/>
      <c r="AT22" s="675"/>
      <c r="AU22" s="675"/>
      <c r="AV22" s="675"/>
      <c r="AW22" s="675"/>
      <c r="AX22" s="675"/>
      <c r="AY22" s="675"/>
      <c r="AZ22" s="675"/>
      <c r="BA22" s="675"/>
      <c r="BB22" s="675"/>
      <c r="BC22" s="675"/>
      <c r="BD22" s="675"/>
      <c r="BE22" s="675"/>
      <c r="BF22" s="676"/>
      <c r="BG22" s="659" t="s">
        <v>122</v>
      </c>
      <c r="BH22" s="660"/>
      <c r="BI22" s="660"/>
      <c r="BJ22" s="660"/>
      <c r="BK22" s="660"/>
      <c r="BL22" s="660"/>
      <c r="BM22" s="660"/>
      <c r="BN22" s="661"/>
      <c r="BO22" s="662" t="s">
        <v>122</v>
      </c>
      <c r="BP22" s="662"/>
      <c r="BQ22" s="662"/>
      <c r="BR22" s="662"/>
      <c r="BS22" s="663" t="s">
        <v>122</v>
      </c>
      <c r="BT22" s="663"/>
      <c r="BU22" s="663"/>
      <c r="BV22" s="663"/>
      <c r="BW22" s="663"/>
      <c r="BX22" s="663"/>
      <c r="BY22" s="663"/>
      <c r="BZ22" s="663"/>
      <c r="CA22" s="663"/>
      <c r="CB22" s="667"/>
      <c r="CD22" s="641" t="s">
        <v>269</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270</v>
      </c>
      <c r="C23" s="657"/>
      <c r="D23" s="657"/>
      <c r="E23" s="657"/>
      <c r="F23" s="657"/>
      <c r="G23" s="657"/>
      <c r="H23" s="657"/>
      <c r="I23" s="657"/>
      <c r="J23" s="657"/>
      <c r="K23" s="657"/>
      <c r="L23" s="657"/>
      <c r="M23" s="657"/>
      <c r="N23" s="657"/>
      <c r="O23" s="657"/>
      <c r="P23" s="657"/>
      <c r="Q23" s="658"/>
      <c r="R23" s="659">
        <v>683586</v>
      </c>
      <c r="S23" s="660"/>
      <c r="T23" s="660"/>
      <c r="U23" s="660"/>
      <c r="V23" s="660"/>
      <c r="W23" s="660"/>
      <c r="X23" s="660"/>
      <c r="Y23" s="661"/>
      <c r="Z23" s="662">
        <v>1.9</v>
      </c>
      <c r="AA23" s="662"/>
      <c r="AB23" s="662"/>
      <c r="AC23" s="662"/>
      <c r="AD23" s="663" t="s">
        <v>122</v>
      </c>
      <c r="AE23" s="663"/>
      <c r="AF23" s="663"/>
      <c r="AG23" s="663"/>
      <c r="AH23" s="663"/>
      <c r="AI23" s="663"/>
      <c r="AJ23" s="663"/>
      <c r="AK23" s="663"/>
      <c r="AL23" s="664" t="s">
        <v>122</v>
      </c>
      <c r="AM23" s="665"/>
      <c r="AN23" s="665"/>
      <c r="AO23" s="666"/>
      <c r="AP23" s="656" t="s">
        <v>271</v>
      </c>
      <c r="AQ23" s="675"/>
      <c r="AR23" s="675"/>
      <c r="AS23" s="675"/>
      <c r="AT23" s="675"/>
      <c r="AU23" s="675"/>
      <c r="AV23" s="675"/>
      <c r="AW23" s="675"/>
      <c r="AX23" s="675"/>
      <c r="AY23" s="675"/>
      <c r="AZ23" s="675"/>
      <c r="BA23" s="675"/>
      <c r="BB23" s="675"/>
      <c r="BC23" s="675"/>
      <c r="BD23" s="675"/>
      <c r="BE23" s="675"/>
      <c r="BF23" s="676"/>
      <c r="BG23" s="659" t="s">
        <v>122</v>
      </c>
      <c r="BH23" s="660"/>
      <c r="BI23" s="660"/>
      <c r="BJ23" s="660"/>
      <c r="BK23" s="660"/>
      <c r="BL23" s="660"/>
      <c r="BM23" s="660"/>
      <c r="BN23" s="661"/>
      <c r="BO23" s="662" t="s">
        <v>122</v>
      </c>
      <c r="BP23" s="662"/>
      <c r="BQ23" s="662"/>
      <c r="BR23" s="662"/>
      <c r="BS23" s="663" t="s">
        <v>122</v>
      </c>
      <c r="BT23" s="663"/>
      <c r="BU23" s="663"/>
      <c r="BV23" s="663"/>
      <c r="BW23" s="663"/>
      <c r="BX23" s="663"/>
      <c r="BY23" s="663"/>
      <c r="BZ23" s="663"/>
      <c r="CA23" s="663"/>
      <c r="CB23" s="667"/>
      <c r="CD23" s="641" t="s">
        <v>211</v>
      </c>
      <c r="CE23" s="642"/>
      <c r="CF23" s="642"/>
      <c r="CG23" s="642"/>
      <c r="CH23" s="642"/>
      <c r="CI23" s="642"/>
      <c r="CJ23" s="642"/>
      <c r="CK23" s="642"/>
      <c r="CL23" s="642"/>
      <c r="CM23" s="642"/>
      <c r="CN23" s="642"/>
      <c r="CO23" s="642"/>
      <c r="CP23" s="642"/>
      <c r="CQ23" s="643"/>
      <c r="CR23" s="641" t="s">
        <v>272</v>
      </c>
      <c r="CS23" s="642"/>
      <c r="CT23" s="642"/>
      <c r="CU23" s="642"/>
      <c r="CV23" s="642"/>
      <c r="CW23" s="642"/>
      <c r="CX23" s="642"/>
      <c r="CY23" s="643"/>
      <c r="CZ23" s="641" t="s">
        <v>273</v>
      </c>
      <c r="DA23" s="642"/>
      <c r="DB23" s="642"/>
      <c r="DC23" s="643"/>
      <c r="DD23" s="641" t="s">
        <v>274</v>
      </c>
      <c r="DE23" s="642"/>
      <c r="DF23" s="642"/>
      <c r="DG23" s="642"/>
      <c r="DH23" s="642"/>
      <c r="DI23" s="642"/>
      <c r="DJ23" s="642"/>
      <c r="DK23" s="643"/>
      <c r="DL23" s="686" t="s">
        <v>275</v>
      </c>
      <c r="DM23" s="687"/>
      <c r="DN23" s="687"/>
      <c r="DO23" s="687"/>
      <c r="DP23" s="687"/>
      <c r="DQ23" s="687"/>
      <c r="DR23" s="687"/>
      <c r="DS23" s="687"/>
      <c r="DT23" s="687"/>
      <c r="DU23" s="687"/>
      <c r="DV23" s="688"/>
      <c r="DW23" s="641" t="s">
        <v>276</v>
      </c>
      <c r="DX23" s="642"/>
      <c r="DY23" s="642"/>
      <c r="DZ23" s="642"/>
      <c r="EA23" s="642"/>
      <c r="EB23" s="642"/>
      <c r="EC23" s="643"/>
    </row>
    <row r="24" spans="2:133" ht="11.25" customHeight="1" x14ac:dyDescent="0.15">
      <c r="B24" s="656" t="s">
        <v>277</v>
      </c>
      <c r="C24" s="657"/>
      <c r="D24" s="657"/>
      <c r="E24" s="657"/>
      <c r="F24" s="657"/>
      <c r="G24" s="657"/>
      <c r="H24" s="657"/>
      <c r="I24" s="657"/>
      <c r="J24" s="657"/>
      <c r="K24" s="657"/>
      <c r="L24" s="657"/>
      <c r="M24" s="657"/>
      <c r="N24" s="657"/>
      <c r="O24" s="657"/>
      <c r="P24" s="657"/>
      <c r="Q24" s="658"/>
      <c r="R24" s="659" t="s">
        <v>122</v>
      </c>
      <c r="S24" s="660"/>
      <c r="T24" s="660"/>
      <c r="U24" s="660"/>
      <c r="V24" s="660"/>
      <c r="W24" s="660"/>
      <c r="X24" s="660"/>
      <c r="Y24" s="661"/>
      <c r="Z24" s="662" t="s">
        <v>122</v>
      </c>
      <c r="AA24" s="662"/>
      <c r="AB24" s="662"/>
      <c r="AC24" s="662"/>
      <c r="AD24" s="663" t="s">
        <v>122</v>
      </c>
      <c r="AE24" s="663"/>
      <c r="AF24" s="663"/>
      <c r="AG24" s="663"/>
      <c r="AH24" s="663"/>
      <c r="AI24" s="663"/>
      <c r="AJ24" s="663"/>
      <c r="AK24" s="663"/>
      <c r="AL24" s="664" t="s">
        <v>122</v>
      </c>
      <c r="AM24" s="665"/>
      <c r="AN24" s="665"/>
      <c r="AO24" s="666"/>
      <c r="AP24" s="656" t="s">
        <v>278</v>
      </c>
      <c r="AQ24" s="675"/>
      <c r="AR24" s="675"/>
      <c r="AS24" s="675"/>
      <c r="AT24" s="675"/>
      <c r="AU24" s="675"/>
      <c r="AV24" s="675"/>
      <c r="AW24" s="675"/>
      <c r="AX24" s="675"/>
      <c r="AY24" s="675"/>
      <c r="AZ24" s="675"/>
      <c r="BA24" s="675"/>
      <c r="BB24" s="675"/>
      <c r="BC24" s="675"/>
      <c r="BD24" s="675"/>
      <c r="BE24" s="675"/>
      <c r="BF24" s="676"/>
      <c r="BG24" s="659" t="s">
        <v>122</v>
      </c>
      <c r="BH24" s="660"/>
      <c r="BI24" s="660"/>
      <c r="BJ24" s="660"/>
      <c r="BK24" s="660"/>
      <c r="BL24" s="660"/>
      <c r="BM24" s="660"/>
      <c r="BN24" s="661"/>
      <c r="BO24" s="662" t="s">
        <v>122</v>
      </c>
      <c r="BP24" s="662"/>
      <c r="BQ24" s="662"/>
      <c r="BR24" s="662"/>
      <c r="BS24" s="663" t="s">
        <v>122</v>
      </c>
      <c r="BT24" s="663"/>
      <c r="BU24" s="663"/>
      <c r="BV24" s="663"/>
      <c r="BW24" s="663"/>
      <c r="BX24" s="663"/>
      <c r="BY24" s="663"/>
      <c r="BZ24" s="663"/>
      <c r="CA24" s="663"/>
      <c r="CB24" s="667"/>
      <c r="CD24" s="645" t="s">
        <v>279</v>
      </c>
      <c r="CE24" s="646"/>
      <c r="CF24" s="646"/>
      <c r="CG24" s="646"/>
      <c r="CH24" s="646"/>
      <c r="CI24" s="646"/>
      <c r="CJ24" s="646"/>
      <c r="CK24" s="646"/>
      <c r="CL24" s="646"/>
      <c r="CM24" s="646"/>
      <c r="CN24" s="646"/>
      <c r="CO24" s="646"/>
      <c r="CP24" s="646"/>
      <c r="CQ24" s="647"/>
      <c r="CR24" s="648">
        <v>16754679</v>
      </c>
      <c r="CS24" s="649"/>
      <c r="CT24" s="649"/>
      <c r="CU24" s="649"/>
      <c r="CV24" s="649"/>
      <c r="CW24" s="649"/>
      <c r="CX24" s="649"/>
      <c r="CY24" s="650"/>
      <c r="CZ24" s="653">
        <v>49.4</v>
      </c>
      <c r="DA24" s="654"/>
      <c r="DB24" s="654"/>
      <c r="DC24" s="670"/>
      <c r="DD24" s="694">
        <v>10048853</v>
      </c>
      <c r="DE24" s="649"/>
      <c r="DF24" s="649"/>
      <c r="DG24" s="649"/>
      <c r="DH24" s="649"/>
      <c r="DI24" s="649"/>
      <c r="DJ24" s="649"/>
      <c r="DK24" s="650"/>
      <c r="DL24" s="694">
        <v>9294985</v>
      </c>
      <c r="DM24" s="649"/>
      <c r="DN24" s="649"/>
      <c r="DO24" s="649"/>
      <c r="DP24" s="649"/>
      <c r="DQ24" s="649"/>
      <c r="DR24" s="649"/>
      <c r="DS24" s="649"/>
      <c r="DT24" s="649"/>
      <c r="DU24" s="649"/>
      <c r="DV24" s="650"/>
      <c r="DW24" s="653">
        <v>50.7</v>
      </c>
      <c r="DX24" s="654"/>
      <c r="DY24" s="654"/>
      <c r="DZ24" s="654"/>
      <c r="EA24" s="654"/>
      <c r="EB24" s="654"/>
      <c r="EC24" s="655"/>
    </row>
    <row r="25" spans="2:133" ht="11.25" customHeight="1" x14ac:dyDescent="0.15">
      <c r="B25" s="656" t="s">
        <v>280</v>
      </c>
      <c r="C25" s="657"/>
      <c r="D25" s="657"/>
      <c r="E25" s="657"/>
      <c r="F25" s="657"/>
      <c r="G25" s="657"/>
      <c r="H25" s="657"/>
      <c r="I25" s="657"/>
      <c r="J25" s="657"/>
      <c r="K25" s="657"/>
      <c r="L25" s="657"/>
      <c r="M25" s="657"/>
      <c r="N25" s="657"/>
      <c r="O25" s="657"/>
      <c r="P25" s="657"/>
      <c r="Q25" s="658"/>
      <c r="R25" s="659">
        <v>18825335</v>
      </c>
      <c r="S25" s="660"/>
      <c r="T25" s="660"/>
      <c r="U25" s="660"/>
      <c r="V25" s="660"/>
      <c r="W25" s="660"/>
      <c r="X25" s="660"/>
      <c r="Y25" s="661"/>
      <c r="Z25" s="662">
        <v>52.5</v>
      </c>
      <c r="AA25" s="662"/>
      <c r="AB25" s="662"/>
      <c r="AC25" s="662"/>
      <c r="AD25" s="663">
        <v>18141749</v>
      </c>
      <c r="AE25" s="663"/>
      <c r="AF25" s="663"/>
      <c r="AG25" s="663"/>
      <c r="AH25" s="663"/>
      <c r="AI25" s="663"/>
      <c r="AJ25" s="663"/>
      <c r="AK25" s="663"/>
      <c r="AL25" s="664">
        <v>99.7</v>
      </c>
      <c r="AM25" s="665"/>
      <c r="AN25" s="665"/>
      <c r="AO25" s="666"/>
      <c r="AP25" s="656" t="s">
        <v>281</v>
      </c>
      <c r="AQ25" s="675"/>
      <c r="AR25" s="675"/>
      <c r="AS25" s="675"/>
      <c r="AT25" s="675"/>
      <c r="AU25" s="675"/>
      <c r="AV25" s="675"/>
      <c r="AW25" s="675"/>
      <c r="AX25" s="675"/>
      <c r="AY25" s="675"/>
      <c r="AZ25" s="675"/>
      <c r="BA25" s="675"/>
      <c r="BB25" s="675"/>
      <c r="BC25" s="675"/>
      <c r="BD25" s="675"/>
      <c r="BE25" s="675"/>
      <c r="BF25" s="676"/>
      <c r="BG25" s="659" t="s">
        <v>122</v>
      </c>
      <c r="BH25" s="660"/>
      <c r="BI25" s="660"/>
      <c r="BJ25" s="660"/>
      <c r="BK25" s="660"/>
      <c r="BL25" s="660"/>
      <c r="BM25" s="660"/>
      <c r="BN25" s="661"/>
      <c r="BO25" s="662" t="s">
        <v>122</v>
      </c>
      <c r="BP25" s="662"/>
      <c r="BQ25" s="662"/>
      <c r="BR25" s="662"/>
      <c r="BS25" s="663" t="s">
        <v>122</v>
      </c>
      <c r="BT25" s="663"/>
      <c r="BU25" s="663"/>
      <c r="BV25" s="663"/>
      <c r="BW25" s="663"/>
      <c r="BX25" s="663"/>
      <c r="BY25" s="663"/>
      <c r="BZ25" s="663"/>
      <c r="CA25" s="663"/>
      <c r="CB25" s="667"/>
      <c r="CD25" s="656" t="s">
        <v>282</v>
      </c>
      <c r="CE25" s="657"/>
      <c r="CF25" s="657"/>
      <c r="CG25" s="657"/>
      <c r="CH25" s="657"/>
      <c r="CI25" s="657"/>
      <c r="CJ25" s="657"/>
      <c r="CK25" s="657"/>
      <c r="CL25" s="657"/>
      <c r="CM25" s="657"/>
      <c r="CN25" s="657"/>
      <c r="CO25" s="657"/>
      <c r="CP25" s="657"/>
      <c r="CQ25" s="658"/>
      <c r="CR25" s="659">
        <v>4625986</v>
      </c>
      <c r="CS25" s="691"/>
      <c r="CT25" s="691"/>
      <c r="CU25" s="691"/>
      <c r="CV25" s="691"/>
      <c r="CW25" s="691"/>
      <c r="CX25" s="691"/>
      <c r="CY25" s="692"/>
      <c r="CZ25" s="664">
        <v>13.7</v>
      </c>
      <c r="DA25" s="689"/>
      <c r="DB25" s="689"/>
      <c r="DC25" s="693"/>
      <c r="DD25" s="668">
        <v>4223966</v>
      </c>
      <c r="DE25" s="691"/>
      <c r="DF25" s="691"/>
      <c r="DG25" s="691"/>
      <c r="DH25" s="691"/>
      <c r="DI25" s="691"/>
      <c r="DJ25" s="691"/>
      <c r="DK25" s="692"/>
      <c r="DL25" s="668">
        <v>4087098</v>
      </c>
      <c r="DM25" s="691"/>
      <c r="DN25" s="691"/>
      <c r="DO25" s="691"/>
      <c r="DP25" s="691"/>
      <c r="DQ25" s="691"/>
      <c r="DR25" s="691"/>
      <c r="DS25" s="691"/>
      <c r="DT25" s="691"/>
      <c r="DU25" s="691"/>
      <c r="DV25" s="692"/>
      <c r="DW25" s="664">
        <v>22.3</v>
      </c>
      <c r="DX25" s="689"/>
      <c r="DY25" s="689"/>
      <c r="DZ25" s="689"/>
      <c r="EA25" s="689"/>
      <c r="EB25" s="689"/>
      <c r="EC25" s="690"/>
    </row>
    <row r="26" spans="2:133" ht="11.25" customHeight="1" x14ac:dyDescent="0.15">
      <c r="B26" s="656" t="s">
        <v>283</v>
      </c>
      <c r="C26" s="657"/>
      <c r="D26" s="657"/>
      <c r="E26" s="657"/>
      <c r="F26" s="657"/>
      <c r="G26" s="657"/>
      <c r="H26" s="657"/>
      <c r="I26" s="657"/>
      <c r="J26" s="657"/>
      <c r="K26" s="657"/>
      <c r="L26" s="657"/>
      <c r="M26" s="657"/>
      <c r="N26" s="657"/>
      <c r="O26" s="657"/>
      <c r="P26" s="657"/>
      <c r="Q26" s="658"/>
      <c r="R26" s="659">
        <v>10495</v>
      </c>
      <c r="S26" s="660"/>
      <c r="T26" s="660"/>
      <c r="U26" s="660"/>
      <c r="V26" s="660"/>
      <c r="W26" s="660"/>
      <c r="X26" s="660"/>
      <c r="Y26" s="661"/>
      <c r="Z26" s="662">
        <v>0</v>
      </c>
      <c r="AA26" s="662"/>
      <c r="AB26" s="662"/>
      <c r="AC26" s="662"/>
      <c r="AD26" s="663">
        <v>10495</v>
      </c>
      <c r="AE26" s="663"/>
      <c r="AF26" s="663"/>
      <c r="AG26" s="663"/>
      <c r="AH26" s="663"/>
      <c r="AI26" s="663"/>
      <c r="AJ26" s="663"/>
      <c r="AK26" s="663"/>
      <c r="AL26" s="664">
        <v>0.1</v>
      </c>
      <c r="AM26" s="665"/>
      <c r="AN26" s="665"/>
      <c r="AO26" s="666"/>
      <c r="AP26" s="656" t="s">
        <v>284</v>
      </c>
      <c r="AQ26" s="675"/>
      <c r="AR26" s="675"/>
      <c r="AS26" s="675"/>
      <c r="AT26" s="675"/>
      <c r="AU26" s="675"/>
      <c r="AV26" s="675"/>
      <c r="AW26" s="675"/>
      <c r="AX26" s="675"/>
      <c r="AY26" s="675"/>
      <c r="AZ26" s="675"/>
      <c r="BA26" s="675"/>
      <c r="BB26" s="675"/>
      <c r="BC26" s="675"/>
      <c r="BD26" s="675"/>
      <c r="BE26" s="675"/>
      <c r="BF26" s="676"/>
      <c r="BG26" s="659" t="s">
        <v>122</v>
      </c>
      <c r="BH26" s="660"/>
      <c r="BI26" s="660"/>
      <c r="BJ26" s="660"/>
      <c r="BK26" s="660"/>
      <c r="BL26" s="660"/>
      <c r="BM26" s="660"/>
      <c r="BN26" s="661"/>
      <c r="BO26" s="662" t="s">
        <v>122</v>
      </c>
      <c r="BP26" s="662"/>
      <c r="BQ26" s="662"/>
      <c r="BR26" s="662"/>
      <c r="BS26" s="663" t="s">
        <v>122</v>
      </c>
      <c r="BT26" s="663"/>
      <c r="BU26" s="663"/>
      <c r="BV26" s="663"/>
      <c r="BW26" s="663"/>
      <c r="BX26" s="663"/>
      <c r="BY26" s="663"/>
      <c r="BZ26" s="663"/>
      <c r="CA26" s="663"/>
      <c r="CB26" s="667"/>
      <c r="CD26" s="656" t="s">
        <v>285</v>
      </c>
      <c r="CE26" s="657"/>
      <c r="CF26" s="657"/>
      <c r="CG26" s="657"/>
      <c r="CH26" s="657"/>
      <c r="CI26" s="657"/>
      <c r="CJ26" s="657"/>
      <c r="CK26" s="657"/>
      <c r="CL26" s="657"/>
      <c r="CM26" s="657"/>
      <c r="CN26" s="657"/>
      <c r="CO26" s="657"/>
      <c r="CP26" s="657"/>
      <c r="CQ26" s="658"/>
      <c r="CR26" s="659">
        <v>2454540</v>
      </c>
      <c r="CS26" s="660"/>
      <c r="CT26" s="660"/>
      <c r="CU26" s="660"/>
      <c r="CV26" s="660"/>
      <c r="CW26" s="660"/>
      <c r="CX26" s="660"/>
      <c r="CY26" s="661"/>
      <c r="CZ26" s="664">
        <v>7.2</v>
      </c>
      <c r="DA26" s="689"/>
      <c r="DB26" s="689"/>
      <c r="DC26" s="693"/>
      <c r="DD26" s="668">
        <v>2258497</v>
      </c>
      <c r="DE26" s="660"/>
      <c r="DF26" s="660"/>
      <c r="DG26" s="660"/>
      <c r="DH26" s="660"/>
      <c r="DI26" s="660"/>
      <c r="DJ26" s="660"/>
      <c r="DK26" s="661"/>
      <c r="DL26" s="668" t="s">
        <v>122</v>
      </c>
      <c r="DM26" s="660"/>
      <c r="DN26" s="660"/>
      <c r="DO26" s="660"/>
      <c r="DP26" s="660"/>
      <c r="DQ26" s="660"/>
      <c r="DR26" s="660"/>
      <c r="DS26" s="660"/>
      <c r="DT26" s="660"/>
      <c r="DU26" s="660"/>
      <c r="DV26" s="661"/>
      <c r="DW26" s="664" t="s">
        <v>122</v>
      </c>
      <c r="DX26" s="689"/>
      <c r="DY26" s="689"/>
      <c r="DZ26" s="689"/>
      <c r="EA26" s="689"/>
      <c r="EB26" s="689"/>
      <c r="EC26" s="690"/>
    </row>
    <row r="27" spans="2:133" ht="11.25" customHeight="1" x14ac:dyDescent="0.15">
      <c r="B27" s="656" t="s">
        <v>286</v>
      </c>
      <c r="C27" s="657"/>
      <c r="D27" s="657"/>
      <c r="E27" s="657"/>
      <c r="F27" s="657"/>
      <c r="G27" s="657"/>
      <c r="H27" s="657"/>
      <c r="I27" s="657"/>
      <c r="J27" s="657"/>
      <c r="K27" s="657"/>
      <c r="L27" s="657"/>
      <c r="M27" s="657"/>
      <c r="N27" s="657"/>
      <c r="O27" s="657"/>
      <c r="P27" s="657"/>
      <c r="Q27" s="658"/>
      <c r="R27" s="659">
        <v>109867</v>
      </c>
      <c r="S27" s="660"/>
      <c r="T27" s="660"/>
      <c r="U27" s="660"/>
      <c r="V27" s="660"/>
      <c r="W27" s="660"/>
      <c r="X27" s="660"/>
      <c r="Y27" s="661"/>
      <c r="Z27" s="662">
        <v>0.3</v>
      </c>
      <c r="AA27" s="662"/>
      <c r="AB27" s="662"/>
      <c r="AC27" s="662"/>
      <c r="AD27" s="663" t="s">
        <v>122</v>
      </c>
      <c r="AE27" s="663"/>
      <c r="AF27" s="663"/>
      <c r="AG27" s="663"/>
      <c r="AH27" s="663"/>
      <c r="AI27" s="663"/>
      <c r="AJ27" s="663"/>
      <c r="AK27" s="663"/>
      <c r="AL27" s="664" t="s">
        <v>122</v>
      </c>
      <c r="AM27" s="665"/>
      <c r="AN27" s="665"/>
      <c r="AO27" s="666"/>
      <c r="AP27" s="656" t="s">
        <v>287</v>
      </c>
      <c r="AQ27" s="657"/>
      <c r="AR27" s="657"/>
      <c r="AS27" s="657"/>
      <c r="AT27" s="657"/>
      <c r="AU27" s="657"/>
      <c r="AV27" s="657"/>
      <c r="AW27" s="657"/>
      <c r="AX27" s="657"/>
      <c r="AY27" s="657"/>
      <c r="AZ27" s="657"/>
      <c r="BA27" s="657"/>
      <c r="BB27" s="657"/>
      <c r="BC27" s="657"/>
      <c r="BD27" s="657"/>
      <c r="BE27" s="657"/>
      <c r="BF27" s="658"/>
      <c r="BG27" s="659">
        <v>9908906</v>
      </c>
      <c r="BH27" s="660"/>
      <c r="BI27" s="660"/>
      <c r="BJ27" s="660"/>
      <c r="BK27" s="660"/>
      <c r="BL27" s="660"/>
      <c r="BM27" s="660"/>
      <c r="BN27" s="661"/>
      <c r="BO27" s="662">
        <v>100</v>
      </c>
      <c r="BP27" s="662"/>
      <c r="BQ27" s="662"/>
      <c r="BR27" s="662"/>
      <c r="BS27" s="663" t="s">
        <v>122</v>
      </c>
      <c r="BT27" s="663"/>
      <c r="BU27" s="663"/>
      <c r="BV27" s="663"/>
      <c r="BW27" s="663"/>
      <c r="BX27" s="663"/>
      <c r="BY27" s="663"/>
      <c r="BZ27" s="663"/>
      <c r="CA27" s="663"/>
      <c r="CB27" s="667"/>
      <c r="CD27" s="656" t="s">
        <v>288</v>
      </c>
      <c r="CE27" s="657"/>
      <c r="CF27" s="657"/>
      <c r="CG27" s="657"/>
      <c r="CH27" s="657"/>
      <c r="CI27" s="657"/>
      <c r="CJ27" s="657"/>
      <c r="CK27" s="657"/>
      <c r="CL27" s="657"/>
      <c r="CM27" s="657"/>
      <c r="CN27" s="657"/>
      <c r="CO27" s="657"/>
      <c r="CP27" s="657"/>
      <c r="CQ27" s="658"/>
      <c r="CR27" s="659">
        <v>9533757</v>
      </c>
      <c r="CS27" s="691"/>
      <c r="CT27" s="691"/>
      <c r="CU27" s="691"/>
      <c r="CV27" s="691"/>
      <c r="CW27" s="691"/>
      <c r="CX27" s="691"/>
      <c r="CY27" s="692"/>
      <c r="CZ27" s="664">
        <v>28.1</v>
      </c>
      <c r="DA27" s="689"/>
      <c r="DB27" s="689"/>
      <c r="DC27" s="693"/>
      <c r="DD27" s="668">
        <v>3238264</v>
      </c>
      <c r="DE27" s="691"/>
      <c r="DF27" s="691"/>
      <c r="DG27" s="691"/>
      <c r="DH27" s="691"/>
      <c r="DI27" s="691"/>
      <c r="DJ27" s="691"/>
      <c r="DK27" s="692"/>
      <c r="DL27" s="668">
        <v>2621264</v>
      </c>
      <c r="DM27" s="691"/>
      <c r="DN27" s="691"/>
      <c r="DO27" s="691"/>
      <c r="DP27" s="691"/>
      <c r="DQ27" s="691"/>
      <c r="DR27" s="691"/>
      <c r="DS27" s="691"/>
      <c r="DT27" s="691"/>
      <c r="DU27" s="691"/>
      <c r="DV27" s="692"/>
      <c r="DW27" s="664">
        <v>14.3</v>
      </c>
      <c r="DX27" s="689"/>
      <c r="DY27" s="689"/>
      <c r="DZ27" s="689"/>
      <c r="EA27" s="689"/>
      <c r="EB27" s="689"/>
      <c r="EC27" s="690"/>
    </row>
    <row r="28" spans="2:133" ht="11.25" customHeight="1" x14ac:dyDescent="0.15">
      <c r="B28" s="656" t="s">
        <v>289</v>
      </c>
      <c r="C28" s="657"/>
      <c r="D28" s="657"/>
      <c r="E28" s="657"/>
      <c r="F28" s="657"/>
      <c r="G28" s="657"/>
      <c r="H28" s="657"/>
      <c r="I28" s="657"/>
      <c r="J28" s="657"/>
      <c r="K28" s="657"/>
      <c r="L28" s="657"/>
      <c r="M28" s="657"/>
      <c r="N28" s="657"/>
      <c r="O28" s="657"/>
      <c r="P28" s="657"/>
      <c r="Q28" s="658"/>
      <c r="R28" s="659">
        <v>225178</v>
      </c>
      <c r="S28" s="660"/>
      <c r="T28" s="660"/>
      <c r="U28" s="660"/>
      <c r="V28" s="660"/>
      <c r="W28" s="660"/>
      <c r="X28" s="660"/>
      <c r="Y28" s="661"/>
      <c r="Z28" s="662">
        <v>0.6</v>
      </c>
      <c r="AA28" s="662"/>
      <c r="AB28" s="662"/>
      <c r="AC28" s="662"/>
      <c r="AD28" s="663">
        <v>36611</v>
      </c>
      <c r="AE28" s="663"/>
      <c r="AF28" s="663"/>
      <c r="AG28" s="663"/>
      <c r="AH28" s="663"/>
      <c r="AI28" s="663"/>
      <c r="AJ28" s="663"/>
      <c r="AK28" s="663"/>
      <c r="AL28" s="664">
        <v>0.2</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290</v>
      </c>
      <c r="CE28" s="657"/>
      <c r="CF28" s="657"/>
      <c r="CG28" s="657"/>
      <c r="CH28" s="657"/>
      <c r="CI28" s="657"/>
      <c r="CJ28" s="657"/>
      <c r="CK28" s="657"/>
      <c r="CL28" s="657"/>
      <c r="CM28" s="657"/>
      <c r="CN28" s="657"/>
      <c r="CO28" s="657"/>
      <c r="CP28" s="657"/>
      <c r="CQ28" s="658"/>
      <c r="CR28" s="659">
        <v>2594936</v>
      </c>
      <c r="CS28" s="660"/>
      <c r="CT28" s="660"/>
      <c r="CU28" s="660"/>
      <c r="CV28" s="660"/>
      <c r="CW28" s="660"/>
      <c r="CX28" s="660"/>
      <c r="CY28" s="661"/>
      <c r="CZ28" s="664">
        <v>7.7</v>
      </c>
      <c r="DA28" s="689"/>
      <c r="DB28" s="689"/>
      <c r="DC28" s="693"/>
      <c r="DD28" s="668">
        <v>2586623</v>
      </c>
      <c r="DE28" s="660"/>
      <c r="DF28" s="660"/>
      <c r="DG28" s="660"/>
      <c r="DH28" s="660"/>
      <c r="DI28" s="660"/>
      <c r="DJ28" s="660"/>
      <c r="DK28" s="661"/>
      <c r="DL28" s="668">
        <v>2586623</v>
      </c>
      <c r="DM28" s="660"/>
      <c r="DN28" s="660"/>
      <c r="DO28" s="660"/>
      <c r="DP28" s="660"/>
      <c r="DQ28" s="660"/>
      <c r="DR28" s="660"/>
      <c r="DS28" s="660"/>
      <c r="DT28" s="660"/>
      <c r="DU28" s="660"/>
      <c r="DV28" s="661"/>
      <c r="DW28" s="664">
        <v>14.1</v>
      </c>
      <c r="DX28" s="689"/>
      <c r="DY28" s="689"/>
      <c r="DZ28" s="689"/>
      <c r="EA28" s="689"/>
      <c r="EB28" s="689"/>
      <c r="EC28" s="690"/>
    </row>
    <row r="29" spans="2:133" ht="11.25" customHeight="1" x14ac:dyDescent="0.15">
      <c r="B29" s="656" t="s">
        <v>291</v>
      </c>
      <c r="C29" s="657"/>
      <c r="D29" s="657"/>
      <c r="E29" s="657"/>
      <c r="F29" s="657"/>
      <c r="G29" s="657"/>
      <c r="H29" s="657"/>
      <c r="I29" s="657"/>
      <c r="J29" s="657"/>
      <c r="K29" s="657"/>
      <c r="L29" s="657"/>
      <c r="M29" s="657"/>
      <c r="N29" s="657"/>
      <c r="O29" s="657"/>
      <c r="P29" s="657"/>
      <c r="Q29" s="658"/>
      <c r="R29" s="659">
        <v>33027</v>
      </c>
      <c r="S29" s="660"/>
      <c r="T29" s="660"/>
      <c r="U29" s="660"/>
      <c r="V29" s="660"/>
      <c r="W29" s="660"/>
      <c r="X29" s="660"/>
      <c r="Y29" s="661"/>
      <c r="Z29" s="662">
        <v>0.1</v>
      </c>
      <c r="AA29" s="662"/>
      <c r="AB29" s="662"/>
      <c r="AC29" s="662"/>
      <c r="AD29" s="663" t="s">
        <v>122</v>
      </c>
      <c r="AE29" s="663"/>
      <c r="AF29" s="663"/>
      <c r="AG29" s="663"/>
      <c r="AH29" s="663"/>
      <c r="AI29" s="663"/>
      <c r="AJ29" s="663"/>
      <c r="AK29" s="663"/>
      <c r="AL29" s="664" t="s">
        <v>122</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292</v>
      </c>
      <c r="CE29" s="696"/>
      <c r="CF29" s="656" t="s">
        <v>66</v>
      </c>
      <c r="CG29" s="657"/>
      <c r="CH29" s="657"/>
      <c r="CI29" s="657"/>
      <c r="CJ29" s="657"/>
      <c r="CK29" s="657"/>
      <c r="CL29" s="657"/>
      <c r="CM29" s="657"/>
      <c r="CN29" s="657"/>
      <c r="CO29" s="657"/>
      <c r="CP29" s="657"/>
      <c r="CQ29" s="658"/>
      <c r="CR29" s="659">
        <v>2594837</v>
      </c>
      <c r="CS29" s="691"/>
      <c r="CT29" s="691"/>
      <c r="CU29" s="691"/>
      <c r="CV29" s="691"/>
      <c r="CW29" s="691"/>
      <c r="CX29" s="691"/>
      <c r="CY29" s="692"/>
      <c r="CZ29" s="664">
        <v>7.7</v>
      </c>
      <c r="DA29" s="689"/>
      <c r="DB29" s="689"/>
      <c r="DC29" s="693"/>
      <c r="DD29" s="668">
        <v>2586524</v>
      </c>
      <c r="DE29" s="691"/>
      <c r="DF29" s="691"/>
      <c r="DG29" s="691"/>
      <c r="DH29" s="691"/>
      <c r="DI29" s="691"/>
      <c r="DJ29" s="691"/>
      <c r="DK29" s="692"/>
      <c r="DL29" s="668">
        <v>2586524</v>
      </c>
      <c r="DM29" s="691"/>
      <c r="DN29" s="691"/>
      <c r="DO29" s="691"/>
      <c r="DP29" s="691"/>
      <c r="DQ29" s="691"/>
      <c r="DR29" s="691"/>
      <c r="DS29" s="691"/>
      <c r="DT29" s="691"/>
      <c r="DU29" s="691"/>
      <c r="DV29" s="692"/>
      <c r="DW29" s="664">
        <v>14.1</v>
      </c>
      <c r="DX29" s="689"/>
      <c r="DY29" s="689"/>
      <c r="DZ29" s="689"/>
      <c r="EA29" s="689"/>
      <c r="EB29" s="689"/>
      <c r="EC29" s="690"/>
    </row>
    <row r="30" spans="2:133" ht="11.25" customHeight="1" x14ac:dyDescent="0.15">
      <c r="B30" s="656" t="s">
        <v>293</v>
      </c>
      <c r="C30" s="657"/>
      <c r="D30" s="657"/>
      <c r="E30" s="657"/>
      <c r="F30" s="657"/>
      <c r="G30" s="657"/>
      <c r="H30" s="657"/>
      <c r="I30" s="657"/>
      <c r="J30" s="657"/>
      <c r="K30" s="657"/>
      <c r="L30" s="657"/>
      <c r="M30" s="657"/>
      <c r="N30" s="657"/>
      <c r="O30" s="657"/>
      <c r="P30" s="657"/>
      <c r="Q30" s="658"/>
      <c r="R30" s="659">
        <v>6448001</v>
      </c>
      <c r="S30" s="660"/>
      <c r="T30" s="660"/>
      <c r="U30" s="660"/>
      <c r="V30" s="660"/>
      <c r="W30" s="660"/>
      <c r="X30" s="660"/>
      <c r="Y30" s="661"/>
      <c r="Z30" s="662">
        <v>18</v>
      </c>
      <c r="AA30" s="662"/>
      <c r="AB30" s="662"/>
      <c r="AC30" s="662"/>
      <c r="AD30" s="663" t="s">
        <v>122</v>
      </c>
      <c r="AE30" s="663"/>
      <c r="AF30" s="663"/>
      <c r="AG30" s="663"/>
      <c r="AH30" s="663"/>
      <c r="AI30" s="663"/>
      <c r="AJ30" s="663"/>
      <c r="AK30" s="663"/>
      <c r="AL30" s="664" t="s">
        <v>122</v>
      </c>
      <c r="AM30" s="665"/>
      <c r="AN30" s="665"/>
      <c r="AO30" s="666"/>
      <c r="AP30" s="641" t="s">
        <v>211</v>
      </c>
      <c r="AQ30" s="642"/>
      <c r="AR30" s="642"/>
      <c r="AS30" s="642"/>
      <c r="AT30" s="642"/>
      <c r="AU30" s="642"/>
      <c r="AV30" s="642"/>
      <c r="AW30" s="642"/>
      <c r="AX30" s="642"/>
      <c r="AY30" s="642"/>
      <c r="AZ30" s="642"/>
      <c r="BA30" s="642"/>
      <c r="BB30" s="642"/>
      <c r="BC30" s="642"/>
      <c r="BD30" s="642"/>
      <c r="BE30" s="642"/>
      <c r="BF30" s="643"/>
      <c r="BG30" s="641" t="s">
        <v>294</v>
      </c>
      <c r="BH30" s="701"/>
      <c r="BI30" s="701"/>
      <c r="BJ30" s="701"/>
      <c r="BK30" s="701"/>
      <c r="BL30" s="701"/>
      <c r="BM30" s="701"/>
      <c r="BN30" s="701"/>
      <c r="BO30" s="701"/>
      <c r="BP30" s="701"/>
      <c r="BQ30" s="702"/>
      <c r="BR30" s="641" t="s">
        <v>295</v>
      </c>
      <c r="BS30" s="701"/>
      <c r="BT30" s="701"/>
      <c r="BU30" s="701"/>
      <c r="BV30" s="701"/>
      <c r="BW30" s="701"/>
      <c r="BX30" s="701"/>
      <c r="BY30" s="701"/>
      <c r="BZ30" s="701"/>
      <c r="CA30" s="701"/>
      <c r="CB30" s="702"/>
      <c r="CD30" s="697"/>
      <c r="CE30" s="698"/>
      <c r="CF30" s="656" t="s">
        <v>296</v>
      </c>
      <c r="CG30" s="657"/>
      <c r="CH30" s="657"/>
      <c r="CI30" s="657"/>
      <c r="CJ30" s="657"/>
      <c r="CK30" s="657"/>
      <c r="CL30" s="657"/>
      <c r="CM30" s="657"/>
      <c r="CN30" s="657"/>
      <c r="CO30" s="657"/>
      <c r="CP30" s="657"/>
      <c r="CQ30" s="658"/>
      <c r="CR30" s="659">
        <v>2526059</v>
      </c>
      <c r="CS30" s="660"/>
      <c r="CT30" s="660"/>
      <c r="CU30" s="660"/>
      <c r="CV30" s="660"/>
      <c r="CW30" s="660"/>
      <c r="CX30" s="660"/>
      <c r="CY30" s="661"/>
      <c r="CZ30" s="664">
        <v>7.5</v>
      </c>
      <c r="DA30" s="689"/>
      <c r="DB30" s="689"/>
      <c r="DC30" s="693"/>
      <c r="DD30" s="668">
        <v>2517870</v>
      </c>
      <c r="DE30" s="660"/>
      <c r="DF30" s="660"/>
      <c r="DG30" s="660"/>
      <c r="DH30" s="660"/>
      <c r="DI30" s="660"/>
      <c r="DJ30" s="660"/>
      <c r="DK30" s="661"/>
      <c r="DL30" s="668">
        <v>2517870</v>
      </c>
      <c r="DM30" s="660"/>
      <c r="DN30" s="660"/>
      <c r="DO30" s="660"/>
      <c r="DP30" s="660"/>
      <c r="DQ30" s="660"/>
      <c r="DR30" s="660"/>
      <c r="DS30" s="660"/>
      <c r="DT30" s="660"/>
      <c r="DU30" s="660"/>
      <c r="DV30" s="661"/>
      <c r="DW30" s="664">
        <v>13.7</v>
      </c>
      <c r="DX30" s="689"/>
      <c r="DY30" s="689"/>
      <c r="DZ30" s="689"/>
      <c r="EA30" s="689"/>
      <c r="EB30" s="689"/>
      <c r="EC30" s="690"/>
    </row>
    <row r="31" spans="2:133" ht="11.25" customHeight="1" x14ac:dyDescent="0.15">
      <c r="B31" s="672" t="s">
        <v>297</v>
      </c>
      <c r="C31" s="673"/>
      <c r="D31" s="673"/>
      <c r="E31" s="673"/>
      <c r="F31" s="673"/>
      <c r="G31" s="673"/>
      <c r="H31" s="673"/>
      <c r="I31" s="673"/>
      <c r="J31" s="673"/>
      <c r="K31" s="673"/>
      <c r="L31" s="673"/>
      <c r="M31" s="673"/>
      <c r="N31" s="673"/>
      <c r="O31" s="673"/>
      <c r="P31" s="673"/>
      <c r="Q31" s="674"/>
      <c r="R31" s="659" t="s">
        <v>122</v>
      </c>
      <c r="S31" s="660"/>
      <c r="T31" s="660"/>
      <c r="U31" s="660"/>
      <c r="V31" s="660"/>
      <c r="W31" s="660"/>
      <c r="X31" s="660"/>
      <c r="Y31" s="661"/>
      <c r="Z31" s="662" t="s">
        <v>122</v>
      </c>
      <c r="AA31" s="662"/>
      <c r="AB31" s="662"/>
      <c r="AC31" s="662"/>
      <c r="AD31" s="663" t="s">
        <v>122</v>
      </c>
      <c r="AE31" s="663"/>
      <c r="AF31" s="663"/>
      <c r="AG31" s="663"/>
      <c r="AH31" s="663"/>
      <c r="AI31" s="663"/>
      <c r="AJ31" s="663"/>
      <c r="AK31" s="663"/>
      <c r="AL31" s="664" t="s">
        <v>122</v>
      </c>
      <c r="AM31" s="665"/>
      <c r="AN31" s="665"/>
      <c r="AO31" s="666"/>
      <c r="AP31" s="705" t="s">
        <v>298</v>
      </c>
      <c r="AQ31" s="706"/>
      <c r="AR31" s="706"/>
      <c r="AS31" s="706"/>
      <c r="AT31" s="711" t="s">
        <v>299</v>
      </c>
      <c r="AU31" s="218"/>
      <c r="AV31" s="218"/>
      <c r="AW31" s="218"/>
      <c r="AX31" s="645" t="s">
        <v>177</v>
      </c>
      <c r="AY31" s="646"/>
      <c r="AZ31" s="646"/>
      <c r="BA31" s="646"/>
      <c r="BB31" s="646"/>
      <c r="BC31" s="646"/>
      <c r="BD31" s="646"/>
      <c r="BE31" s="646"/>
      <c r="BF31" s="647"/>
      <c r="BG31" s="715">
        <v>99.2</v>
      </c>
      <c r="BH31" s="703"/>
      <c r="BI31" s="703"/>
      <c r="BJ31" s="703"/>
      <c r="BK31" s="703"/>
      <c r="BL31" s="703"/>
      <c r="BM31" s="654">
        <v>97.7</v>
      </c>
      <c r="BN31" s="703"/>
      <c r="BO31" s="703"/>
      <c r="BP31" s="703"/>
      <c r="BQ31" s="704"/>
      <c r="BR31" s="715">
        <v>99.3</v>
      </c>
      <c r="BS31" s="703"/>
      <c r="BT31" s="703"/>
      <c r="BU31" s="703"/>
      <c r="BV31" s="703"/>
      <c r="BW31" s="703"/>
      <c r="BX31" s="654">
        <v>97.5</v>
      </c>
      <c r="BY31" s="703"/>
      <c r="BZ31" s="703"/>
      <c r="CA31" s="703"/>
      <c r="CB31" s="704"/>
      <c r="CD31" s="697"/>
      <c r="CE31" s="698"/>
      <c r="CF31" s="656" t="s">
        <v>300</v>
      </c>
      <c r="CG31" s="657"/>
      <c r="CH31" s="657"/>
      <c r="CI31" s="657"/>
      <c r="CJ31" s="657"/>
      <c r="CK31" s="657"/>
      <c r="CL31" s="657"/>
      <c r="CM31" s="657"/>
      <c r="CN31" s="657"/>
      <c r="CO31" s="657"/>
      <c r="CP31" s="657"/>
      <c r="CQ31" s="658"/>
      <c r="CR31" s="659">
        <v>68778</v>
      </c>
      <c r="CS31" s="691"/>
      <c r="CT31" s="691"/>
      <c r="CU31" s="691"/>
      <c r="CV31" s="691"/>
      <c r="CW31" s="691"/>
      <c r="CX31" s="691"/>
      <c r="CY31" s="692"/>
      <c r="CZ31" s="664">
        <v>0.2</v>
      </c>
      <c r="DA31" s="689"/>
      <c r="DB31" s="689"/>
      <c r="DC31" s="693"/>
      <c r="DD31" s="668">
        <v>68654</v>
      </c>
      <c r="DE31" s="691"/>
      <c r="DF31" s="691"/>
      <c r="DG31" s="691"/>
      <c r="DH31" s="691"/>
      <c r="DI31" s="691"/>
      <c r="DJ31" s="691"/>
      <c r="DK31" s="692"/>
      <c r="DL31" s="668">
        <v>68654</v>
      </c>
      <c r="DM31" s="691"/>
      <c r="DN31" s="691"/>
      <c r="DO31" s="691"/>
      <c r="DP31" s="691"/>
      <c r="DQ31" s="691"/>
      <c r="DR31" s="691"/>
      <c r="DS31" s="691"/>
      <c r="DT31" s="691"/>
      <c r="DU31" s="691"/>
      <c r="DV31" s="692"/>
      <c r="DW31" s="664">
        <v>0.4</v>
      </c>
      <c r="DX31" s="689"/>
      <c r="DY31" s="689"/>
      <c r="DZ31" s="689"/>
      <c r="EA31" s="689"/>
      <c r="EB31" s="689"/>
      <c r="EC31" s="690"/>
    </row>
    <row r="32" spans="2:133" ht="11.25" customHeight="1" x14ac:dyDescent="0.15">
      <c r="B32" s="656" t="s">
        <v>301</v>
      </c>
      <c r="C32" s="657"/>
      <c r="D32" s="657"/>
      <c r="E32" s="657"/>
      <c r="F32" s="657"/>
      <c r="G32" s="657"/>
      <c r="H32" s="657"/>
      <c r="I32" s="657"/>
      <c r="J32" s="657"/>
      <c r="K32" s="657"/>
      <c r="L32" s="657"/>
      <c r="M32" s="657"/>
      <c r="N32" s="657"/>
      <c r="O32" s="657"/>
      <c r="P32" s="657"/>
      <c r="Q32" s="658"/>
      <c r="R32" s="659">
        <v>2428580</v>
      </c>
      <c r="S32" s="660"/>
      <c r="T32" s="660"/>
      <c r="U32" s="660"/>
      <c r="V32" s="660"/>
      <c r="W32" s="660"/>
      <c r="X32" s="660"/>
      <c r="Y32" s="661"/>
      <c r="Z32" s="662">
        <v>6.8</v>
      </c>
      <c r="AA32" s="662"/>
      <c r="AB32" s="662"/>
      <c r="AC32" s="662"/>
      <c r="AD32" s="663" t="s">
        <v>122</v>
      </c>
      <c r="AE32" s="663"/>
      <c r="AF32" s="663"/>
      <c r="AG32" s="663"/>
      <c r="AH32" s="663"/>
      <c r="AI32" s="663"/>
      <c r="AJ32" s="663"/>
      <c r="AK32" s="663"/>
      <c r="AL32" s="664" t="s">
        <v>122</v>
      </c>
      <c r="AM32" s="665"/>
      <c r="AN32" s="665"/>
      <c r="AO32" s="666"/>
      <c r="AP32" s="707"/>
      <c r="AQ32" s="708"/>
      <c r="AR32" s="708"/>
      <c r="AS32" s="708"/>
      <c r="AT32" s="712"/>
      <c r="AU32" s="214" t="s">
        <v>302</v>
      </c>
      <c r="AX32" s="656" t="s">
        <v>303</v>
      </c>
      <c r="AY32" s="657"/>
      <c r="AZ32" s="657"/>
      <c r="BA32" s="657"/>
      <c r="BB32" s="657"/>
      <c r="BC32" s="657"/>
      <c r="BD32" s="657"/>
      <c r="BE32" s="657"/>
      <c r="BF32" s="658"/>
      <c r="BG32" s="716">
        <v>99.1</v>
      </c>
      <c r="BH32" s="691"/>
      <c r="BI32" s="691"/>
      <c r="BJ32" s="691"/>
      <c r="BK32" s="691"/>
      <c r="BL32" s="691"/>
      <c r="BM32" s="665">
        <v>98.2</v>
      </c>
      <c r="BN32" s="691"/>
      <c r="BO32" s="691"/>
      <c r="BP32" s="691"/>
      <c r="BQ32" s="714"/>
      <c r="BR32" s="716">
        <v>99.3</v>
      </c>
      <c r="BS32" s="691"/>
      <c r="BT32" s="691"/>
      <c r="BU32" s="691"/>
      <c r="BV32" s="691"/>
      <c r="BW32" s="691"/>
      <c r="BX32" s="665">
        <v>98.2</v>
      </c>
      <c r="BY32" s="691"/>
      <c r="BZ32" s="691"/>
      <c r="CA32" s="691"/>
      <c r="CB32" s="714"/>
      <c r="CD32" s="699"/>
      <c r="CE32" s="700"/>
      <c r="CF32" s="656" t="s">
        <v>304</v>
      </c>
      <c r="CG32" s="657"/>
      <c r="CH32" s="657"/>
      <c r="CI32" s="657"/>
      <c r="CJ32" s="657"/>
      <c r="CK32" s="657"/>
      <c r="CL32" s="657"/>
      <c r="CM32" s="657"/>
      <c r="CN32" s="657"/>
      <c r="CO32" s="657"/>
      <c r="CP32" s="657"/>
      <c r="CQ32" s="658"/>
      <c r="CR32" s="659">
        <v>99</v>
      </c>
      <c r="CS32" s="660"/>
      <c r="CT32" s="660"/>
      <c r="CU32" s="660"/>
      <c r="CV32" s="660"/>
      <c r="CW32" s="660"/>
      <c r="CX32" s="660"/>
      <c r="CY32" s="661"/>
      <c r="CZ32" s="664">
        <v>0</v>
      </c>
      <c r="DA32" s="689"/>
      <c r="DB32" s="689"/>
      <c r="DC32" s="693"/>
      <c r="DD32" s="668">
        <v>99</v>
      </c>
      <c r="DE32" s="660"/>
      <c r="DF32" s="660"/>
      <c r="DG32" s="660"/>
      <c r="DH32" s="660"/>
      <c r="DI32" s="660"/>
      <c r="DJ32" s="660"/>
      <c r="DK32" s="661"/>
      <c r="DL32" s="668">
        <v>99</v>
      </c>
      <c r="DM32" s="660"/>
      <c r="DN32" s="660"/>
      <c r="DO32" s="660"/>
      <c r="DP32" s="660"/>
      <c r="DQ32" s="660"/>
      <c r="DR32" s="660"/>
      <c r="DS32" s="660"/>
      <c r="DT32" s="660"/>
      <c r="DU32" s="660"/>
      <c r="DV32" s="661"/>
      <c r="DW32" s="664">
        <v>0</v>
      </c>
      <c r="DX32" s="689"/>
      <c r="DY32" s="689"/>
      <c r="DZ32" s="689"/>
      <c r="EA32" s="689"/>
      <c r="EB32" s="689"/>
      <c r="EC32" s="690"/>
    </row>
    <row r="33" spans="2:133" ht="11.25" customHeight="1" x14ac:dyDescent="0.15">
      <c r="B33" s="656" t="s">
        <v>305</v>
      </c>
      <c r="C33" s="657"/>
      <c r="D33" s="657"/>
      <c r="E33" s="657"/>
      <c r="F33" s="657"/>
      <c r="G33" s="657"/>
      <c r="H33" s="657"/>
      <c r="I33" s="657"/>
      <c r="J33" s="657"/>
      <c r="K33" s="657"/>
      <c r="L33" s="657"/>
      <c r="M33" s="657"/>
      <c r="N33" s="657"/>
      <c r="O33" s="657"/>
      <c r="P33" s="657"/>
      <c r="Q33" s="658"/>
      <c r="R33" s="659">
        <v>68561</v>
      </c>
      <c r="S33" s="660"/>
      <c r="T33" s="660"/>
      <c r="U33" s="660"/>
      <c r="V33" s="660"/>
      <c r="W33" s="660"/>
      <c r="X33" s="660"/>
      <c r="Y33" s="661"/>
      <c r="Z33" s="662">
        <v>0.2</v>
      </c>
      <c r="AA33" s="662"/>
      <c r="AB33" s="662"/>
      <c r="AC33" s="662"/>
      <c r="AD33" s="663" t="s">
        <v>122</v>
      </c>
      <c r="AE33" s="663"/>
      <c r="AF33" s="663"/>
      <c r="AG33" s="663"/>
      <c r="AH33" s="663"/>
      <c r="AI33" s="663"/>
      <c r="AJ33" s="663"/>
      <c r="AK33" s="663"/>
      <c r="AL33" s="664" t="s">
        <v>122</v>
      </c>
      <c r="AM33" s="665"/>
      <c r="AN33" s="665"/>
      <c r="AO33" s="666"/>
      <c r="AP33" s="709"/>
      <c r="AQ33" s="710"/>
      <c r="AR33" s="710"/>
      <c r="AS33" s="710"/>
      <c r="AT33" s="713"/>
      <c r="AU33" s="219"/>
      <c r="AV33" s="219"/>
      <c r="AW33" s="219"/>
      <c r="AX33" s="680" t="s">
        <v>306</v>
      </c>
      <c r="AY33" s="681"/>
      <c r="AZ33" s="681"/>
      <c r="BA33" s="681"/>
      <c r="BB33" s="681"/>
      <c r="BC33" s="681"/>
      <c r="BD33" s="681"/>
      <c r="BE33" s="681"/>
      <c r="BF33" s="682"/>
      <c r="BG33" s="717">
        <v>99.3</v>
      </c>
      <c r="BH33" s="718"/>
      <c r="BI33" s="718"/>
      <c r="BJ33" s="718"/>
      <c r="BK33" s="718"/>
      <c r="BL33" s="718"/>
      <c r="BM33" s="719">
        <v>96.8</v>
      </c>
      <c r="BN33" s="718"/>
      <c r="BO33" s="718"/>
      <c r="BP33" s="718"/>
      <c r="BQ33" s="720"/>
      <c r="BR33" s="717">
        <v>99.3</v>
      </c>
      <c r="BS33" s="718"/>
      <c r="BT33" s="718"/>
      <c r="BU33" s="718"/>
      <c r="BV33" s="718"/>
      <c r="BW33" s="718"/>
      <c r="BX33" s="719">
        <v>96.4</v>
      </c>
      <c r="BY33" s="718"/>
      <c r="BZ33" s="718"/>
      <c r="CA33" s="718"/>
      <c r="CB33" s="720"/>
      <c r="CD33" s="656" t="s">
        <v>307</v>
      </c>
      <c r="CE33" s="657"/>
      <c r="CF33" s="657"/>
      <c r="CG33" s="657"/>
      <c r="CH33" s="657"/>
      <c r="CI33" s="657"/>
      <c r="CJ33" s="657"/>
      <c r="CK33" s="657"/>
      <c r="CL33" s="657"/>
      <c r="CM33" s="657"/>
      <c r="CN33" s="657"/>
      <c r="CO33" s="657"/>
      <c r="CP33" s="657"/>
      <c r="CQ33" s="658"/>
      <c r="CR33" s="659">
        <v>13078247</v>
      </c>
      <c r="CS33" s="691"/>
      <c r="CT33" s="691"/>
      <c r="CU33" s="691"/>
      <c r="CV33" s="691"/>
      <c r="CW33" s="691"/>
      <c r="CX33" s="691"/>
      <c r="CY33" s="692"/>
      <c r="CZ33" s="664">
        <v>38.6</v>
      </c>
      <c r="DA33" s="689"/>
      <c r="DB33" s="689"/>
      <c r="DC33" s="693"/>
      <c r="DD33" s="668">
        <v>11282211</v>
      </c>
      <c r="DE33" s="691"/>
      <c r="DF33" s="691"/>
      <c r="DG33" s="691"/>
      <c r="DH33" s="691"/>
      <c r="DI33" s="691"/>
      <c r="DJ33" s="691"/>
      <c r="DK33" s="692"/>
      <c r="DL33" s="668">
        <v>7006291</v>
      </c>
      <c r="DM33" s="691"/>
      <c r="DN33" s="691"/>
      <c r="DO33" s="691"/>
      <c r="DP33" s="691"/>
      <c r="DQ33" s="691"/>
      <c r="DR33" s="691"/>
      <c r="DS33" s="691"/>
      <c r="DT33" s="691"/>
      <c r="DU33" s="691"/>
      <c r="DV33" s="692"/>
      <c r="DW33" s="664">
        <v>38.200000000000003</v>
      </c>
      <c r="DX33" s="689"/>
      <c r="DY33" s="689"/>
      <c r="DZ33" s="689"/>
      <c r="EA33" s="689"/>
      <c r="EB33" s="689"/>
      <c r="EC33" s="690"/>
    </row>
    <row r="34" spans="2:133" ht="11.25" customHeight="1" x14ac:dyDescent="0.15">
      <c r="B34" s="656" t="s">
        <v>308</v>
      </c>
      <c r="C34" s="657"/>
      <c r="D34" s="657"/>
      <c r="E34" s="657"/>
      <c r="F34" s="657"/>
      <c r="G34" s="657"/>
      <c r="H34" s="657"/>
      <c r="I34" s="657"/>
      <c r="J34" s="657"/>
      <c r="K34" s="657"/>
      <c r="L34" s="657"/>
      <c r="M34" s="657"/>
      <c r="N34" s="657"/>
      <c r="O34" s="657"/>
      <c r="P34" s="657"/>
      <c r="Q34" s="658"/>
      <c r="R34" s="659">
        <v>1100400</v>
      </c>
      <c r="S34" s="660"/>
      <c r="T34" s="660"/>
      <c r="U34" s="660"/>
      <c r="V34" s="660"/>
      <c r="W34" s="660"/>
      <c r="X34" s="660"/>
      <c r="Y34" s="661"/>
      <c r="Z34" s="662">
        <v>3.1</v>
      </c>
      <c r="AA34" s="662"/>
      <c r="AB34" s="662"/>
      <c r="AC34" s="662"/>
      <c r="AD34" s="663" t="s">
        <v>122</v>
      </c>
      <c r="AE34" s="663"/>
      <c r="AF34" s="663"/>
      <c r="AG34" s="663"/>
      <c r="AH34" s="663"/>
      <c r="AI34" s="663"/>
      <c r="AJ34" s="663"/>
      <c r="AK34" s="663"/>
      <c r="AL34" s="664" t="s">
        <v>122</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309</v>
      </c>
      <c r="CE34" s="657"/>
      <c r="CF34" s="657"/>
      <c r="CG34" s="657"/>
      <c r="CH34" s="657"/>
      <c r="CI34" s="657"/>
      <c r="CJ34" s="657"/>
      <c r="CK34" s="657"/>
      <c r="CL34" s="657"/>
      <c r="CM34" s="657"/>
      <c r="CN34" s="657"/>
      <c r="CO34" s="657"/>
      <c r="CP34" s="657"/>
      <c r="CQ34" s="658"/>
      <c r="CR34" s="659">
        <v>4006752</v>
      </c>
      <c r="CS34" s="660"/>
      <c r="CT34" s="660"/>
      <c r="CU34" s="660"/>
      <c r="CV34" s="660"/>
      <c r="CW34" s="660"/>
      <c r="CX34" s="660"/>
      <c r="CY34" s="661"/>
      <c r="CZ34" s="664">
        <v>11.8</v>
      </c>
      <c r="DA34" s="689"/>
      <c r="DB34" s="689"/>
      <c r="DC34" s="693"/>
      <c r="DD34" s="668">
        <v>3041376</v>
      </c>
      <c r="DE34" s="660"/>
      <c r="DF34" s="660"/>
      <c r="DG34" s="660"/>
      <c r="DH34" s="660"/>
      <c r="DI34" s="660"/>
      <c r="DJ34" s="660"/>
      <c r="DK34" s="661"/>
      <c r="DL34" s="668">
        <v>2247172</v>
      </c>
      <c r="DM34" s="660"/>
      <c r="DN34" s="660"/>
      <c r="DO34" s="660"/>
      <c r="DP34" s="660"/>
      <c r="DQ34" s="660"/>
      <c r="DR34" s="660"/>
      <c r="DS34" s="660"/>
      <c r="DT34" s="660"/>
      <c r="DU34" s="660"/>
      <c r="DV34" s="661"/>
      <c r="DW34" s="664">
        <v>12.3</v>
      </c>
      <c r="DX34" s="689"/>
      <c r="DY34" s="689"/>
      <c r="DZ34" s="689"/>
      <c r="EA34" s="689"/>
      <c r="EB34" s="689"/>
      <c r="EC34" s="690"/>
    </row>
    <row r="35" spans="2:133" ht="11.25" customHeight="1" x14ac:dyDescent="0.15">
      <c r="B35" s="656" t="s">
        <v>310</v>
      </c>
      <c r="C35" s="657"/>
      <c r="D35" s="657"/>
      <c r="E35" s="657"/>
      <c r="F35" s="657"/>
      <c r="G35" s="657"/>
      <c r="H35" s="657"/>
      <c r="I35" s="657"/>
      <c r="J35" s="657"/>
      <c r="K35" s="657"/>
      <c r="L35" s="657"/>
      <c r="M35" s="657"/>
      <c r="N35" s="657"/>
      <c r="O35" s="657"/>
      <c r="P35" s="657"/>
      <c r="Q35" s="658"/>
      <c r="R35" s="659">
        <v>1440888</v>
      </c>
      <c r="S35" s="660"/>
      <c r="T35" s="660"/>
      <c r="U35" s="660"/>
      <c r="V35" s="660"/>
      <c r="W35" s="660"/>
      <c r="X35" s="660"/>
      <c r="Y35" s="661"/>
      <c r="Z35" s="662">
        <v>4</v>
      </c>
      <c r="AA35" s="662"/>
      <c r="AB35" s="662"/>
      <c r="AC35" s="662"/>
      <c r="AD35" s="663" t="s">
        <v>122</v>
      </c>
      <c r="AE35" s="663"/>
      <c r="AF35" s="663"/>
      <c r="AG35" s="663"/>
      <c r="AH35" s="663"/>
      <c r="AI35" s="663"/>
      <c r="AJ35" s="663"/>
      <c r="AK35" s="663"/>
      <c r="AL35" s="664" t="s">
        <v>122</v>
      </c>
      <c r="AM35" s="665"/>
      <c r="AN35" s="665"/>
      <c r="AO35" s="666"/>
      <c r="AP35" s="222"/>
      <c r="AQ35" s="641" t="s">
        <v>311</v>
      </c>
      <c r="AR35" s="642"/>
      <c r="AS35" s="642"/>
      <c r="AT35" s="642"/>
      <c r="AU35" s="642"/>
      <c r="AV35" s="642"/>
      <c r="AW35" s="642"/>
      <c r="AX35" s="642"/>
      <c r="AY35" s="642"/>
      <c r="AZ35" s="642"/>
      <c r="BA35" s="642"/>
      <c r="BB35" s="642"/>
      <c r="BC35" s="642"/>
      <c r="BD35" s="642"/>
      <c r="BE35" s="642"/>
      <c r="BF35" s="643"/>
      <c r="BG35" s="641" t="s">
        <v>312</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313</v>
      </c>
      <c r="CE35" s="657"/>
      <c r="CF35" s="657"/>
      <c r="CG35" s="657"/>
      <c r="CH35" s="657"/>
      <c r="CI35" s="657"/>
      <c r="CJ35" s="657"/>
      <c r="CK35" s="657"/>
      <c r="CL35" s="657"/>
      <c r="CM35" s="657"/>
      <c r="CN35" s="657"/>
      <c r="CO35" s="657"/>
      <c r="CP35" s="657"/>
      <c r="CQ35" s="658"/>
      <c r="CR35" s="659">
        <v>67116</v>
      </c>
      <c r="CS35" s="691"/>
      <c r="CT35" s="691"/>
      <c r="CU35" s="691"/>
      <c r="CV35" s="691"/>
      <c r="CW35" s="691"/>
      <c r="CX35" s="691"/>
      <c r="CY35" s="692"/>
      <c r="CZ35" s="664">
        <v>0.2</v>
      </c>
      <c r="DA35" s="689"/>
      <c r="DB35" s="689"/>
      <c r="DC35" s="693"/>
      <c r="DD35" s="668">
        <v>40222</v>
      </c>
      <c r="DE35" s="691"/>
      <c r="DF35" s="691"/>
      <c r="DG35" s="691"/>
      <c r="DH35" s="691"/>
      <c r="DI35" s="691"/>
      <c r="DJ35" s="691"/>
      <c r="DK35" s="692"/>
      <c r="DL35" s="668">
        <v>37333</v>
      </c>
      <c r="DM35" s="691"/>
      <c r="DN35" s="691"/>
      <c r="DO35" s="691"/>
      <c r="DP35" s="691"/>
      <c r="DQ35" s="691"/>
      <c r="DR35" s="691"/>
      <c r="DS35" s="691"/>
      <c r="DT35" s="691"/>
      <c r="DU35" s="691"/>
      <c r="DV35" s="692"/>
      <c r="DW35" s="664">
        <v>0.2</v>
      </c>
      <c r="DX35" s="689"/>
      <c r="DY35" s="689"/>
      <c r="DZ35" s="689"/>
      <c r="EA35" s="689"/>
      <c r="EB35" s="689"/>
      <c r="EC35" s="690"/>
    </row>
    <row r="36" spans="2:133" ht="11.25" customHeight="1" x14ac:dyDescent="0.15">
      <c r="B36" s="656" t="s">
        <v>314</v>
      </c>
      <c r="C36" s="657"/>
      <c r="D36" s="657"/>
      <c r="E36" s="657"/>
      <c r="F36" s="657"/>
      <c r="G36" s="657"/>
      <c r="H36" s="657"/>
      <c r="I36" s="657"/>
      <c r="J36" s="657"/>
      <c r="K36" s="657"/>
      <c r="L36" s="657"/>
      <c r="M36" s="657"/>
      <c r="N36" s="657"/>
      <c r="O36" s="657"/>
      <c r="P36" s="657"/>
      <c r="Q36" s="658"/>
      <c r="R36" s="659">
        <v>2168168</v>
      </c>
      <c r="S36" s="660"/>
      <c r="T36" s="660"/>
      <c r="U36" s="660"/>
      <c r="V36" s="660"/>
      <c r="W36" s="660"/>
      <c r="X36" s="660"/>
      <c r="Y36" s="661"/>
      <c r="Z36" s="662">
        <v>6</v>
      </c>
      <c r="AA36" s="662"/>
      <c r="AB36" s="662"/>
      <c r="AC36" s="662"/>
      <c r="AD36" s="663" t="s">
        <v>122</v>
      </c>
      <c r="AE36" s="663"/>
      <c r="AF36" s="663"/>
      <c r="AG36" s="663"/>
      <c r="AH36" s="663"/>
      <c r="AI36" s="663"/>
      <c r="AJ36" s="663"/>
      <c r="AK36" s="663"/>
      <c r="AL36" s="664" t="s">
        <v>122</v>
      </c>
      <c r="AM36" s="665"/>
      <c r="AN36" s="665"/>
      <c r="AO36" s="666"/>
      <c r="AP36" s="222"/>
      <c r="AQ36" s="725" t="s">
        <v>315</v>
      </c>
      <c r="AR36" s="726"/>
      <c r="AS36" s="726"/>
      <c r="AT36" s="726"/>
      <c r="AU36" s="726"/>
      <c r="AV36" s="726"/>
      <c r="AW36" s="726"/>
      <c r="AX36" s="726"/>
      <c r="AY36" s="727"/>
      <c r="AZ36" s="648">
        <v>3482560</v>
      </c>
      <c r="BA36" s="649"/>
      <c r="BB36" s="649"/>
      <c r="BC36" s="649"/>
      <c r="BD36" s="649"/>
      <c r="BE36" s="649"/>
      <c r="BF36" s="721"/>
      <c r="BG36" s="645" t="s">
        <v>316</v>
      </c>
      <c r="BH36" s="646"/>
      <c r="BI36" s="646"/>
      <c r="BJ36" s="646"/>
      <c r="BK36" s="646"/>
      <c r="BL36" s="646"/>
      <c r="BM36" s="646"/>
      <c r="BN36" s="646"/>
      <c r="BO36" s="646"/>
      <c r="BP36" s="646"/>
      <c r="BQ36" s="646"/>
      <c r="BR36" s="646"/>
      <c r="BS36" s="646"/>
      <c r="BT36" s="646"/>
      <c r="BU36" s="647"/>
      <c r="BV36" s="648">
        <v>81832</v>
      </c>
      <c r="BW36" s="649"/>
      <c r="BX36" s="649"/>
      <c r="BY36" s="649"/>
      <c r="BZ36" s="649"/>
      <c r="CA36" s="649"/>
      <c r="CB36" s="721"/>
      <c r="CD36" s="656" t="s">
        <v>317</v>
      </c>
      <c r="CE36" s="657"/>
      <c r="CF36" s="657"/>
      <c r="CG36" s="657"/>
      <c r="CH36" s="657"/>
      <c r="CI36" s="657"/>
      <c r="CJ36" s="657"/>
      <c r="CK36" s="657"/>
      <c r="CL36" s="657"/>
      <c r="CM36" s="657"/>
      <c r="CN36" s="657"/>
      <c r="CO36" s="657"/>
      <c r="CP36" s="657"/>
      <c r="CQ36" s="658"/>
      <c r="CR36" s="659">
        <v>5135192</v>
      </c>
      <c r="CS36" s="660"/>
      <c r="CT36" s="660"/>
      <c r="CU36" s="660"/>
      <c r="CV36" s="660"/>
      <c r="CW36" s="660"/>
      <c r="CX36" s="660"/>
      <c r="CY36" s="661"/>
      <c r="CZ36" s="664">
        <v>15.2</v>
      </c>
      <c r="DA36" s="689"/>
      <c r="DB36" s="689"/>
      <c r="DC36" s="693"/>
      <c r="DD36" s="668">
        <v>4814963</v>
      </c>
      <c r="DE36" s="660"/>
      <c r="DF36" s="660"/>
      <c r="DG36" s="660"/>
      <c r="DH36" s="660"/>
      <c r="DI36" s="660"/>
      <c r="DJ36" s="660"/>
      <c r="DK36" s="661"/>
      <c r="DL36" s="668">
        <v>2990077</v>
      </c>
      <c r="DM36" s="660"/>
      <c r="DN36" s="660"/>
      <c r="DO36" s="660"/>
      <c r="DP36" s="660"/>
      <c r="DQ36" s="660"/>
      <c r="DR36" s="660"/>
      <c r="DS36" s="660"/>
      <c r="DT36" s="660"/>
      <c r="DU36" s="660"/>
      <c r="DV36" s="661"/>
      <c r="DW36" s="664">
        <v>16.3</v>
      </c>
      <c r="DX36" s="689"/>
      <c r="DY36" s="689"/>
      <c r="DZ36" s="689"/>
      <c r="EA36" s="689"/>
      <c r="EB36" s="689"/>
      <c r="EC36" s="690"/>
    </row>
    <row r="37" spans="2:133" ht="11.25" customHeight="1" x14ac:dyDescent="0.15">
      <c r="B37" s="656" t="s">
        <v>318</v>
      </c>
      <c r="C37" s="657"/>
      <c r="D37" s="657"/>
      <c r="E37" s="657"/>
      <c r="F37" s="657"/>
      <c r="G37" s="657"/>
      <c r="H37" s="657"/>
      <c r="I37" s="657"/>
      <c r="J37" s="657"/>
      <c r="K37" s="657"/>
      <c r="L37" s="657"/>
      <c r="M37" s="657"/>
      <c r="N37" s="657"/>
      <c r="O37" s="657"/>
      <c r="P37" s="657"/>
      <c r="Q37" s="658"/>
      <c r="R37" s="659">
        <v>667945</v>
      </c>
      <c r="S37" s="660"/>
      <c r="T37" s="660"/>
      <c r="U37" s="660"/>
      <c r="V37" s="660"/>
      <c r="W37" s="660"/>
      <c r="X37" s="660"/>
      <c r="Y37" s="661"/>
      <c r="Z37" s="662">
        <v>1.9</v>
      </c>
      <c r="AA37" s="662"/>
      <c r="AB37" s="662"/>
      <c r="AC37" s="662"/>
      <c r="AD37" s="663">
        <v>476</v>
      </c>
      <c r="AE37" s="663"/>
      <c r="AF37" s="663"/>
      <c r="AG37" s="663"/>
      <c r="AH37" s="663"/>
      <c r="AI37" s="663"/>
      <c r="AJ37" s="663"/>
      <c r="AK37" s="663"/>
      <c r="AL37" s="664">
        <v>0</v>
      </c>
      <c r="AM37" s="665"/>
      <c r="AN37" s="665"/>
      <c r="AO37" s="666"/>
      <c r="AQ37" s="722" t="s">
        <v>319</v>
      </c>
      <c r="AR37" s="723"/>
      <c r="AS37" s="723"/>
      <c r="AT37" s="723"/>
      <c r="AU37" s="723"/>
      <c r="AV37" s="723"/>
      <c r="AW37" s="723"/>
      <c r="AX37" s="723"/>
      <c r="AY37" s="724"/>
      <c r="AZ37" s="659">
        <v>1184812</v>
      </c>
      <c r="BA37" s="660"/>
      <c r="BB37" s="660"/>
      <c r="BC37" s="660"/>
      <c r="BD37" s="691"/>
      <c r="BE37" s="691"/>
      <c r="BF37" s="714"/>
      <c r="BG37" s="656" t="s">
        <v>320</v>
      </c>
      <c r="BH37" s="657"/>
      <c r="BI37" s="657"/>
      <c r="BJ37" s="657"/>
      <c r="BK37" s="657"/>
      <c r="BL37" s="657"/>
      <c r="BM37" s="657"/>
      <c r="BN37" s="657"/>
      <c r="BO37" s="657"/>
      <c r="BP37" s="657"/>
      <c r="BQ37" s="657"/>
      <c r="BR37" s="657"/>
      <c r="BS37" s="657"/>
      <c r="BT37" s="657"/>
      <c r="BU37" s="658"/>
      <c r="BV37" s="659">
        <v>53131</v>
      </c>
      <c r="BW37" s="660"/>
      <c r="BX37" s="660"/>
      <c r="BY37" s="660"/>
      <c r="BZ37" s="660"/>
      <c r="CA37" s="660"/>
      <c r="CB37" s="669"/>
      <c r="CD37" s="656" t="s">
        <v>321</v>
      </c>
      <c r="CE37" s="657"/>
      <c r="CF37" s="657"/>
      <c r="CG37" s="657"/>
      <c r="CH37" s="657"/>
      <c r="CI37" s="657"/>
      <c r="CJ37" s="657"/>
      <c r="CK37" s="657"/>
      <c r="CL37" s="657"/>
      <c r="CM37" s="657"/>
      <c r="CN37" s="657"/>
      <c r="CO37" s="657"/>
      <c r="CP37" s="657"/>
      <c r="CQ37" s="658"/>
      <c r="CR37" s="659">
        <v>2039931</v>
      </c>
      <c r="CS37" s="691"/>
      <c r="CT37" s="691"/>
      <c r="CU37" s="691"/>
      <c r="CV37" s="691"/>
      <c r="CW37" s="691"/>
      <c r="CX37" s="691"/>
      <c r="CY37" s="692"/>
      <c r="CZ37" s="664">
        <v>6</v>
      </c>
      <c r="DA37" s="689"/>
      <c r="DB37" s="689"/>
      <c r="DC37" s="693"/>
      <c r="DD37" s="668">
        <v>2039724</v>
      </c>
      <c r="DE37" s="691"/>
      <c r="DF37" s="691"/>
      <c r="DG37" s="691"/>
      <c r="DH37" s="691"/>
      <c r="DI37" s="691"/>
      <c r="DJ37" s="691"/>
      <c r="DK37" s="692"/>
      <c r="DL37" s="668">
        <v>1873348</v>
      </c>
      <c r="DM37" s="691"/>
      <c r="DN37" s="691"/>
      <c r="DO37" s="691"/>
      <c r="DP37" s="691"/>
      <c r="DQ37" s="691"/>
      <c r="DR37" s="691"/>
      <c r="DS37" s="691"/>
      <c r="DT37" s="691"/>
      <c r="DU37" s="691"/>
      <c r="DV37" s="692"/>
      <c r="DW37" s="664">
        <v>10.199999999999999</v>
      </c>
      <c r="DX37" s="689"/>
      <c r="DY37" s="689"/>
      <c r="DZ37" s="689"/>
      <c r="EA37" s="689"/>
      <c r="EB37" s="689"/>
      <c r="EC37" s="690"/>
    </row>
    <row r="38" spans="2:133" ht="11.25" customHeight="1" x14ac:dyDescent="0.15">
      <c r="B38" s="656" t="s">
        <v>322</v>
      </c>
      <c r="C38" s="657"/>
      <c r="D38" s="657"/>
      <c r="E38" s="657"/>
      <c r="F38" s="657"/>
      <c r="G38" s="657"/>
      <c r="H38" s="657"/>
      <c r="I38" s="657"/>
      <c r="J38" s="657"/>
      <c r="K38" s="657"/>
      <c r="L38" s="657"/>
      <c r="M38" s="657"/>
      <c r="N38" s="657"/>
      <c r="O38" s="657"/>
      <c r="P38" s="657"/>
      <c r="Q38" s="658"/>
      <c r="R38" s="659">
        <v>2318766</v>
      </c>
      <c r="S38" s="660"/>
      <c r="T38" s="660"/>
      <c r="U38" s="660"/>
      <c r="V38" s="660"/>
      <c r="W38" s="660"/>
      <c r="X38" s="660"/>
      <c r="Y38" s="661"/>
      <c r="Z38" s="662">
        <v>6.5</v>
      </c>
      <c r="AA38" s="662"/>
      <c r="AB38" s="662"/>
      <c r="AC38" s="662"/>
      <c r="AD38" s="663" t="s">
        <v>122</v>
      </c>
      <c r="AE38" s="663"/>
      <c r="AF38" s="663"/>
      <c r="AG38" s="663"/>
      <c r="AH38" s="663"/>
      <c r="AI38" s="663"/>
      <c r="AJ38" s="663"/>
      <c r="AK38" s="663"/>
      <c r="AL38" s="664" t="s">
        <v>122</v>
      </c>
      <c r="AM38" s="665"/>
      <c r="AN38" s="665"/>
      <c r="AO38" s="666"/>
      <c r="AQ38" s="722" t="s">
        <v>323</v>
      </c>
      <c r="AR38" s="723"/>
      <c r="AS38" s="723"/>
      <c r="AT38" s="723"/>
      <c r="AU38" s="723"/>
      <c r="AV38" s="723"/>
      <c r="AW38" s="723"/>
      <c r="AX38" s="723"/>
      <c r="AY38" s="724"/>
      <c r="AZ38" s="659">
        <v>68489</v>
      </c>
      <c r="BA38" s="660"/>
      <c r="BB38" s="660"/>
      <c r="BC38" s="660"/>
      <c r="BD38" s="691"/>
      <c r="BE38" s="691"/>
      <c r="BF38" s="714"/>
      <c r="BG38" s="656" t="s">
        <v>324</v>
      </c>
      <c r="BH38" s="657"/>
      <c r="BI38" s="657"/>
      <c r="BJ38" s="657"/>
      <c r="BK38" s="657"/>
      <c r="BL38" s="657"/>
      <c r="BM38" s="657"/>
      <c r="BN38" s="657"/>
      <c r="BO38" s="657"/>
      <c r="BP38" s="657"/>
      <c r="BQ38" s="657"/>
      <c r="BR38" s="657"/>
      <c r="BS38" s="657"/>
      <c r="BT38" s="657"/>
      <c r="BU38" s="658"/>
      <c r="BV38" s="659">
        <v>9273</v>
      </c>
      <c r="BW38" s="660"/>
      <c r="BX38" s="660"/>
      <c r="BY38" s="660"/>
      <c r="BZ38" s="660"/>
      <c r="CA38" s="660"/>
      <c r="CB38" s="669"/>
      <c r="CD38" s="656" t="s">
        <v>325</v>
      </c>
      <c r="CE38" s="657"/>
      <c r="CF38" s="657"/>
      <c r="CG38" s="657"/>
      <c r="CH38" s="657"/>
      <c r="CI38" s="657"/>
      <c r="CJ38" s="657"/>
      <c r="CK38" s="657"/>
      <c r="CL38" s="657"/>
      <c r="CM38" s="657"/>
      <c r="CN38" s="657"/>
      <c r="CO38" s="657"/>
      <c r="CP38" s="657"/>
      <c r="CQ38" s="658"/>
      <c r="CR38" s="659">
        <v>2243327</v>
      </c>
      <c r="CS38" s="660"/>
      <c r="CT38" s="660"/>
      <c r="CU38" s="660"/>
      <c r="CV38" s="660"/>
      <c r="CW38" s="660"/>
      <c r="CX38" s="660"/>
      <c r="CY38" s="661"/>
      <c r="CZ38" s="664">
        <v>6.6</v>
      </c>
      <c r="DA38" s="689"/>
      <c r="DB38" s="689"/>
      <c r="DC38" s="693"/>
      <c r="DD38" s="668">
        <v>1805374</v>
      </c>
      <c r="DE38" s="660"/>
      <c r="DF38" s="660"/>
      <c r="DG38" s="660"/>
      <c r="DH38" s="660"/>
      <c r="DI38" s="660"/>
      <c r="DJ38" s="660"/>
      <c r="DK38" s="661"/>
      <c r="DL38" s="668">
        <v>1731709</v>
      </c>
      <c r="DM38" s="660"/>
      <c r="DN38" s="660"/>
      <c r="DO38" s="660"/>
      <c r="DP38" s="660"/>
      <c r="DQ38" s="660"/>
      <c r="DR38" s="660"/>
      <c r="DS38" s="660"/>
      <c r="DT38" s="660"/>
      <c r="DU38" s="660"/>
      <c r="DV38" s="661"/>
      <c r="DW38" s="664">
        <v>9.4</v>
      </c>
      <c r="DX38" s="689"/>
      <c r="DY38" s="689"/>
      <c r="DZ38" s="689"/>
      <c r="EA38" s="689"/>
      <c r="EB38" s="689"/>
      <c r="EC38" s="690"/>
    </row>
    <row r="39" spans="2:133" ht="11.25" customHeight="1" x14ac:dyDescent="0.15">
      <c r="B39" s="656" t="s">
        <v>326</v>
      </c>
      <c r="C39" s="657"/>
      <c r="D39" s="657"/>
      <c r="E39" s="657"/>
      <c r="F39" s="657"/>
      <c r="G39" s="657"/>
      <c r="H39" s="657"/>
      <c r="I39" s="657"/>
      <c r="J39" s="657"/>
      <c r="K39" s="657"/>
      <c r="L39" s="657"/>
      <c r="M39" s="657"/>
      <c r="N39" s="657"/>
      <c r="O39" s="657"/>
      <c r="P39" s="657"/>
      <c r="Q39" s="658"/>
      <c r="R39" s="659" t="s">
        <v>122</v>
      </c>
      <c r="S39" s="660"/>
      <c r="T39" s="660"/>
      <c r="U39" s="660"/>
      <c r="V39" s="660"/>
      <c r="W39" s="660"/>
      <c r="X39" s="660"/>
      <c r="Y39" s="661"/>
      <c r="Z39" s="662" t="s">
        <v>122</v>
      </c>
      <c r="AA39" s="662"/>
      <c r="AB39" s="662"/>
      <c r="AC39" s="662"/>
      <c r="AD39" s="663" t="s">
        <v>122</v>
      </c>
      <c r="AE39" s="663"/>
      <c r="AF39" s="663"/>
      <c r="AG39" s="663"/>
      <c r="AH39" s="663"/>
      <c r="AI39" s="663"/>
      <c r="AJ39" s="663"/>
      <c r="AK39" s="663"/>
      <c r="AL39" s="664" t="s">
        <v>122</v>
      </c>
      <c r="AM39" s="665"/>
      <c r="AN39" s="665"/>
      <c r="AO39" s="666"/>
      <c r="AQ39" s="722" t="s">
        <v>327</v>
      </c>
      <c r="AR39" s="723"/>
      <c r="AS39" s="723"/>
      <c r="AT39" s="723"/>
      <c r="AU39" s="723"/>
      <c r="AV39" s="723"/>
      <c r="AW39" s="723"/>
      <c r="AX39" s="723"/>
      <c r="AY39" s="724"/>
      <c r="AZ39" s="659">
        <v>3860</v>
      </c>
      <c r="BA39" s="660"/>
      <c r="BB39" s="660"/>
      <c r="BC39" s="660"/>
      <c r="BD39" s="691"/>
      <c r="BE39" s="691"/>
      <c r="BF39" s="714"/>
      <c r="BG39" s="656" t="s">
        <v>328</v>
      </c>
      <c r="BH39" s="657"/>
      <c r="BI39" s="657"/>
      <c r="BJ39" s="657"/>
      <c r="BK39" s="657"/>
      <c r="BL39" s="657"/>
      <c r="BM39" s="657"/>
      <c r="BN39" s="657"/>
      <c r="BO39" s="657"/>
      <c r="BP39" s="657"/>
      <c r="BQ39" s="657"/>
      <c r="BR39" s="657"/>
      <c r="BS39" s="657"/>
      <c r="BT39" s="657"/>
      <c r="BU39" s="658"/>
      <c r="BV39" s="659">
        <v>13810</v>
      </c>
      <c r="BW39" s="660"/>
      <c r="BX39" s="660"/>
      <c r="BY39" s="660"/>
      <c r="BZ39" s="660"/>
      <c r="CA39" s="660"/>
      <c r="CB39" s="669"/>
      <c r="CD39" s="656" t="s">
        <v>329</v>
      </c>
      <c r="CE39" s="657"/>
      <c r="CF39" s="657"/>
      <c r="CG39" s="657"/>
      <c r="CH39" s="657"/>
      <c r="CI39" s="657"/>
      <c r="CJ39" s="657"/>
      <c r="CK39" s="657"/>
      <c r="CL39" s="657"/>
      <c r="CM39" s="657"/>
      <c r="CN39" s="657"/>
      <c r="CO39" s="657"/>
      <c r="CP39" s="657"/>
      <c r="CQ39" s="658"/>
      <c r="CR39" s="659">
        <v>1622860</v>
      </c>
      <c r="CS39" s="691"/>
      <c r="CT39" s="691"/>
      <c r="CU39" s="691"/>
      <c r="CV39" s="691"/>
      <c r="CW39" s="691"/>
      <c r="CX39" s="691"/>
      <c r="CY39" s="692"/>
      <c r="CZ39" s="664">
        <v>4.8</v>
      </c>
      <c r="DA39" s="689"/>
      <c r="DB39" s="689"/>
      <c r="DC39" s="693"/>
      <c r="DD39" s="668">
        <v>1580276</v>
      </c>
      <c r="DE39" s="691"/>
      <c r="DF39" s="691"/>
      <c r="DG39" s="691"/>
      <c r="DH39" s="691"/>
      <c r="DI39" s="691"/>
      <c r="DJ39" s="691"/>
      <c r="DK39" s="692"/>
      <c r="DL39" s="668" t="s">
        <v>122</v>
      </c>
      <c r="DM39" s="691"/>
      <c r="DN39" s="691"/>
      <c r="DO39" s="691"/>
      <c r="DP39" s="691"/>
      <c r="DQ39" s="691"/>
      <c r="DR39" s="691"/>
      <c r="DS39" s="691"/>
      <c r="DT39" s="691"/>
      <c r="DU39" s="691"/>
      <c r="DV39" s="692"/>
      <c r="DW39" s="664" t="s">
        <v>122</v>
      </c>
      <c r="DX39" s="689"/>
      <c r="DY39" s="689"/>
      <c r="DZ39" s="689"/>
      <c r="EA39" s="689"/>
      <c r="EB39" s="689"/>
      <c r="EC39" s="690"/>
    </row>
    <row r="40" spans="2:133" ht="11.25" customHeight="1" x14ac:dyDescent="0.15">
      <c r="B40" s="656" t="s">
        <v>330</v>
      </c>
      <c r="C40" s="657"/>
      <c r="D40" s="657"/>
      <c r="E40" s="657"/>
      <c r="F40" s="657"/>
      <c r="G40" s="657"/>
      <c r="H40" s="657"/>
      <c r="I40" s="657"/>
      <c r="J40" s="657"/>
      <c r="K40" s="657"/>
      <c r="L40" s="657"/>
      <c r="M40" s="657"/>
      <c r="N40" s="657"/>
      <c r="O40" s="657"/>
      <c r="P40" s="657"/>
      <c r="Q40" s="658"/>
      <c r="R40" s="659">
        <v>145166</v>
      </c>
      <c r="S40" s="660"/>
      <c r="T40" s="660"/>
      <c r="U40" s="660"/>
      <c r="V40" s="660"/>
      <c r="W40" s="660"/>
      <c r="X40" s="660"/>
      <c r="Y40" s="661"/>
      <c r="Z40" s="662">
        <v>0.4</v>
      </c>
      <c r="AA40" s="662"/>
      <c r="AB40" s="662"/>
      <c r="AC40" s="662"/>
      <c r="AD40" s="663" t="s">
        <v>122</v>
      </c>
      <c r="AE40" s="663"/>
      <c r="AF40" s="663"/>
      <c r="AG40" s="663"/>
      <c r="AH40" s="663"/>
      <c r="AI40" s="663"/>
      <c r="AJ40" s="663"/>
      <c r="AK40" s="663"/>
      <c r="AL40" s="664" t="s">
        <v>122</v>
      </c>
      <c r="AM40" s="665"/>
      <c r="AN40" s="665"/>
      <c r="AO40" s="666"/>
      <c r="AQ40" s="722" t="s">
        <v>331</v>
      </c>
      <c r="AR40" s="723"/>
      <c r="AS40" s="723"/>
      <c r="AT40" s="723"/>
      <c r="AU40" s="723"/>
      <c r="AV40" s="723"/>
      <c r="AW40" s="723"/>
      <c r="AX40" s="723"/>
      <c r="AY40" s="724"/>
      <c r="AZ40" s="659" t="s">
        <v>122</v>
      </c>
      <c r="BA40" s="660"/>
      <c r="BB40" s="660"/>
      <c r="BC40" s="660"/>
      <c r="BD40" s="691"/>
      <c r="BE40" s="691"/>
      <c r="BF40" s="714"/>
      <c r="BG40" s="707" t="s">
        <v>332</v>
      </c>
      <c r="BH40" s="708"/>
      <c r="BI40" s="708"/>
      <c r="BJ40" s="708"/>
      <c r="BK40" s="708"/>
      <c r="BL40" s="223"/>
      <c r="BM40" s="657" t="s">
        <v>333</v>
      </c>
      <c r="BN40" s="657"/>
      <c r="BO40" s="657"/>
      <c r="BP40" s="657"/>
      <c r="BQ40" s="657"/>
      <c r="BR40" s="657"/>
      <c r="BS40" s="657"/>
      <c r="BT40" s="657"/>
      <c r="BU40" s="658"/>
      <c r="BV40" s="659">
        <v>96</v>
      </c>
      <c r="BW40" s="660"/>
      <c r="BX40" s="660"/>
      <c r="BY40" s="660"/>
      <c r="BZ40" s="660"/>
      <c r="CA40" s="660"/>
      <c r="CB40" s="669"/>
      <c r="CD40" s="656" t="s">
        <v>334</v>
      </c>
      <c r="CE40" s="657"/>
      <c r="CF40" s="657"/>
      <c r="CG40" s="657"/>
      <c r="CH40" s="657"/>
      <c r="CI40" s="657"/>
      <c r="CJ40" s="657"/>
      <c r="CK40" s="657"/>
      <c r="CL40" s="657"/>
      <c r="CM40" s="657"/>
      <c r="CN40" s="657"/>
      <c r="CO40" s="657"/>
      <c r="CP40" s="657"/>
      <c r="CQ40" s="658"/>
      <c r="CR40" s="659">
        <v>3000</v>
      </c>
      <c r="CS40" s="660"/>
      <c r="CT40" s="660"/>
      <c r="CU40" s="660"/>
      <c r="CV40" s="660"/>
      <c r="CW40" s="660"/>
      <c r="CX40" s="660"/>
      <c r="CY40" s="661"/>
      <c r="CZ40" s="664">
        <v>0</v>
      </c>
      <c r="DA40" s="689"/>
      <c r="DB40" s="689"/>
      <c r="DC40" s="693"/>
      <c r="DD40" s="668" t="s">
        <v>122</v>
      </c>
      <c r="DE40" s="660"/>
      <c r="DF40" s="660"/>
      <c r="DG40" s="660"/>
      <c r="DH40" s="660"/>
      <c r="DI40" s="660"/>
      <c r="DJ40" s="660"/>
      <c r="DK40" s="661"/>
      <c r="DL40" s="668" t="s">
        <v>122</v>
      </c>
      <c r="DM40" s="660"/>
      <c r="DN40" s="660"/>
      <c r="DO40" s="660"/>
      <c r="DP40" s="660"/>
      <c r="DQ40" s="660"/>
      <c r="DR40" s="660"/>
      <c r="DS40" s="660"/>
      <c r="DT40" s="660"/>
      <c r="DU40" s="660"/>
      <c r="DV40" s="661"/>
      <c r="DW40" s="664" t="s">
        <v>122</v>
      </c>
      <c r="DX40" s="689"/>
      <c r="DY40" s="689"/>
      <c r="DZ40" s="689"/>
      <c r="EA40" s="689"/>
      <c r="EB40" s="689"/>
      <c r="EC40" s="690"/>
    </row>
    <row r="41" spans="2:133" ht="11.25" customHeight="1" x14ac:dyDescent="0.15">
      <c r="B41" s="680" t="s">
        <v>335</v>
      </c>
      <c r="C41" s="681"/>
      <c r="D41" s="681"/>
      <c r="E41" s="681"/>
      <c r="F41" s="681"/>
      <c r="G41" s="681"/>
      <c r="H41" s="681"/>
      <c r="I41" s="681"/>
      <c r="J41" s="681"/>
      <c r="K41" s="681"/>
      <c r="L41" s="681"/>
      <c r="M41" s="681"/>
      <c r="N41" s="681"/>
      <c r="O41" s="681"/>
      <c r="P41" s="681"/>
      <c r="Q41" s="682"/>
      <c r="R41" s="731">
        <v>35845211</v>
      </c>
      <c r="S41" s="732"/>
      <c r="T41" s="732"/>
      <c r="U41" s="732"/>
      <c r="V41" s="732"/>
      <c r="W41" s="732"/>
      <c r="X41" s="732"/>
      <c r="Y41" s="736"/>
      <c r="Z41" s="737">
        <v>100</v>
      </c>
      <c r="AA41" s="737"/>
      <c r="AB41" s="737"/>
      <c r="AC41" s="737"/>
      <c r="AD41" s="738">
        <v>18189331</v>
      </c>
      <c r="AE41" s="738"/>
      <c r="AF41" s="738"/>
      <c r="AG41" s="738"/>
      <c r="AH41" s="738"/>
      <c r="AI41" s="738"/>
      <c r="AJ41" s="738"/>
      <c r="AK41" s="738"/>
      <c r="AL41" s="739">
        <v>100</v>
      </c>
      <c r="AM41" s="719"/>
      <c r="AN41" s="719"/>
      <c r="AO41" s="740"/>
      <c r="AQ41" s="722" t="s">
        <v>336</v>
      </c>
      <c r="AR41" s="723"/>
      <c r="AS41" s="723"/>
      <c r="AT41" s="723"/>
      <c r="AU41" s="723"/>
      <c r="AV41" s="723"/>
      <c r="AW41" s="723"/>
      <c r="AX41" s="723"/>
      <c r="AY41" s="724"/>
      <c r="AZ41" s="659">
        <v>483300</v>
      </c>
      <c r="BA41" s="660"/>
      <c r="BB41" s="660"/>
      <c r="BC41" s="660"/>
      <c r="BD41" s="691"/>
      <c r="BE41" s="691"/>
      <c r="BF41" s="714"/>
      <c r="BG41" s="707"/>
      <c r="BH41" s="708"/>
      <c r="BI41" s="708"/>
      <c r="BJ41" s="708"/>
      <c r="BK41" s="708"/>
      <c r="BL41" s="223"/>
      <c r="BM41" s="657" t="s">
        <v>337</v>
      </c>
      <c r="BN41" s="657"/>
      <c r="BO41" s="657"/>
      <c r="BP41" s="657"/>
      <c r="BQ41" s="657"/>
      <c r="BR41" s="657"/>
      <c r="BS41" s="657"/>
      <c r="BT41" s="657"/>
      <c r="BU41" s="658"/>
      <c r="BV41" s="659" t="s">
        <v>122</v>
      </c>
      <c r="BW41" s="660"/>
      <c r="BX41" s="660"/>
      <c r="BY41" s="660"/>
      <c r="BZ41" s="660"/>
      <c r="CA41" s="660"/>
      <c r="CB41" s="669"/>
      <c r="CD41" s="656" t="s">
        <v>338</v>
      </c>
      <c r="CE41" s="657"/>
      <c r="CF41" s="657"/>
      <c r="CG41" s="657"/>
      <c r="CH41" s="657"/>
      <c r="CI41" s="657"/>
      <c r="CJ41" s="657"/>
      <c r="CK41" s="657"/>
      <c r="CL41" s="657"/>
      <c r="CM41" s="657"/>
      <c r="CN41" s="657"/>
      <c r="CO41" s="657"/>
      <c r="CP41" s="657"/>
      <c r="CQ41" s="658"/>
      <c r="CR41" s="659" t="s">
        <v>122</v>
      </c>
      <c r="CS41" s="691"/>
      <c r="CT41" s="691"/>
      <c r="CU41" s="691"/>
      <c r="CV41" s="691"/>
      <c r="CW41" s="691"/>
      <c r="CX41" s="691"/>
      <c r="CY41" s="692"/>
      <c r="CZ41" s="664" t="s">
        <v>122</v>
      </c>
      <c r="DA41" s="689"/>
      <c r="DB41" s="689"/>
      <c r="DC41" s="693"/>
      <c r="DD41" s="668" t="s">
        <v>122</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15">
      <c r="AQ42" s="728" t="s">
        <v>339</v>
      </c>
      <c r="AR42" s="729"/>
      <c r="AS42" s="729"/>
      <c r="AT42" s="729"/>
      <c r="AU42" s="729"/>
      <c r="AV42" s="729"/>
      <c r="AW42" s="729"/>
      <c r="AX42" s="729"/>
      <c r="AY42" s="730"/>
      <c r="AZ42" s="731">
        <v>1742099</v>
      </c>
      <c r="BA42" s="732"/>
      <c r="BB42" s="732"/>
      <c r="BC42" s="732"/>
      <c r="BD42" s="718"/>
      <c r="BE42" s="718"/>
      <c r="BF42" s="720"/>
      <c r="BG42" s="709"/>
      <c r="BH42" s="710"/>
      <c r="BI42" s="710"/>
      <c r="BJ42" s="710"/>
      <c r="BK42" s="710"/>
      <c r="BL42" s="224"/>
      <c r="BM42" s="681" t="s">
        <v>340</v>
      </c>
      <c r="BN42" s="681"/>
      <c r="BO42" s="681"/>
      <c r="BP42" s="681"/>
      <c r="BQ42" s="681"/>
      <c r="BR42" s="681"/>
      <c r="BS42" s="681"/>
      <c r="BT42" s="681"/>
      <c r="BU42" s="682"/>
      <c r="BV42" s="731">
        <v>338</v>
      </c>
      <c r="BW42" s="732"/>
      <c r="BX42" s="732"/>
      <c r="BY42" s="732"/>
      <c r="BZ42" s="732"/>
      <c r="CA42" s="732"/>
      <c r="CB42" s="741"/>
      <c r="CD42" s="656" t="s">
        <v>341</v>
      </c>
      <c r="CE42" s="657"/>
      <c r="CF42" s="657"/>
      <c r="CG42" s="657"/>
      <c r="CH42" s="657"/>
      <c r="CI42" s="657"/>
      <c r="CJ42" s="657"/>
      <c r="CK42" s="657"/>
      <c r="CL42" s="657"/>
      <c r="CM42" s="657"/>
      <c r="CN42" s="657"/>
      <c r="CO42" s="657"/>
      <c r="CP42" s="657"/>
      <c r="CQ42" s="658"/>
      <c r="CR42" s="659">
        <v>4049894</v>
      </c>
      <c r="CS42" s="691"/>
      <c r="CT42" s="691"/>
      <c r="CU42" s="691"/>
      <c r="CV42" s="691"/>
      <c r="CW42" s="691"/>
      <c r="CX42" s="691"/>
      <c r="CY42" s="692"/>
      <c r="CZ42" s="664">
        <v>12</v>
      </c>
      <c r="DA42" s="689"/>
      <c r="DB42" s="689"/>
      <c r="DC42" s="693"/>
      <c r="DD42" s="668">
        <v>932328</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15">
      <c r="B43" s="214" t="s">
        <v>342</v>
      </c>
      <c r="CD43" s="656" t="s">
        <v>343</v>
      </c>
      <c r="CE43" s="657"/>
      <c r="CF43" s="657"/>
      <c r="CG43" s="657"/>
      <c r="CH43" s="657"/>
      <c r="CI43" s="657"/>
      <c r="CJ43" s="657"/>
      <c r="CK43" s="657"/>
      <c r="CL43" s="657"/>
      <c r="CM43" s="657"/>
      <c r="CN43" s="657"/>
      <c r="CO43" s="657"/>
      <c r="CP43" s="657"/>
      <c r="CQ43" s="658"/>
      <c r="CR43" s="659">
        <v>50594</v>
      </c>
      <c r="CS43" s="691"/>
      <c r="CT43" s="691"/>
      <c r="CU43" s="691"/>
      <c r="CV43" s="691"/>
      <c r="CW43" s="691"/>
      <c r="CX43" s="691"/>
      <c r="CY43" s="692"/>
      <c r="CZ43" s="664">
        <v>0.1</v>
      </c>
      <c r="DA43" s="689"/>
      <c r="DB43" s="689"/>
      <c r="DC43" s="693"/>
      <c r="DD43" s="668">
        <v>20243</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15">
      <c r="B44" s="745" t="s">
        <v>344</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292</v>
      </c>
      <c r="CE44" s="696"/>
      <c r="CF44" s="656" t="s">
        <v>345</v>
      </c>
      <c r="CG44" s="657"/>
      <c r="CH44" s="657"/>
      <c r="CI44" s="657"/>
      <c r="CJ44" s="657"/>
      <c r="CK44" s="657"/>
      <c r="CL44" s="657"/>
      <c r="CM44" s="657"/>
      <c r="CN44" s="657"/>
      <c r="CO44" s="657"/>
      <c r="CP44" s="657"/>
      <c r="CQ44" s="658"/>
      <c r="CR44" s="659">
        <v>4049894</v>
      </c>
      <c r="CS44" s="660"/>
      <c r="CT44" s="660"/>
      <c r="CU44" s="660"/>
      <c r="CV44" s="660"/>
      <c r="CW44" s="660"/>
      <c r="CX44" s="660"/>
      <c r="CY44" s="661"/>
      <c r="CZ44" s="664">
        <v>12</v>
      </c>
      <c r="DA44" s="665"/>
      <c r="DB44" s="665"/>
      <c r="DC44" s="671"/>
      <c r="DD44" s="668">
        <v>932328</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15">
      <c r="B45" s="745" t="s">
        <v>346</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347</v>
      </c>
      <c r="CG45" s="657"/>
      <c r="CH45" s="657"/>
      <c r="CI45" s="657"/>
      <c r="CJ45" s="657"/>
      <c r="CK45" s="657"/>
      <c r="CL45" s="657"/>
      <c r="CM45" s="657"/>
      <c r="CN45" s="657"/>
      <c r="CO45" s="657"/>
      <c r="CP45" s="657"/>
      <c r="CQ45" s="658"/>
      <c r="CR45" s="659">
        <v>1331982</v>
      </c>
      <c r="CS45" s="691"/>
      <c r="CT45" s="691"/>
      <c r="CU45" s="691"/>
      <c r="CV45" s="691"/>
      <c r="CW45" s="691"/>
      <c r="CX45" s="691"/>
      <c r="CY45" s="692"/>
      <c r="CZ45" s="664">
        <v>3.9</v>
      </c>
      <c r="DA45" s="689"/>
      <c r="DB45" s="689"/>
      <c r="DC45" s="693"/>
      <c r="DD45" s="668">
        <v>68241</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15">
      <c r="B46" s="225"/>
      <c r="CD46" s="697"/>
      <c r="CE46" s="698"/>
      <c r="CF46" s="656" t="s">
        <v>348</v>
      </c>
      <c r="CG46" s="657"/>
      <c r="CH46" s="657"/>
      <c r="CI46" s="657"/>
      <c r="CJ46" s="657"/>
      <c r="CK46" s="657"/>
      <c r="CL46" s="657"/>
      <c r="CM46" s="657"/>
      <c r="CN46" s="657"/>
      <c r="CO46" s="657"/>
      <c r="CP46" s="657"/>
      <c r="CQ46" s="658"/>
      <c r="CR46" s="659">
        <v>2622339</v>
      </c>
      <c r="CS46" s="660"/>
      <c r="CT46" s="660"/>
      <c r="CU46" s="660"/>
      <c r="CV46" s="660"/>
      <c r="CW46" s="660"/>
      <c r="CX46" s="660"/>
      <c r="CY46" s="661"/>
      <c r="CZ46" s="664">
        <v>7.7</v>
      </c>
      <c r="DA46" s="665"/>
      <c r="DB46" s="665"/>
      <c r="DC46" s="671"/>
      <c r="DD46" s="668">
        <v>856965</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15">
      <c r="B47" s="225"/>
      <c r="CD47" s="697"/>
      <c r="CE47" s="698"/>
      <c r="CF47" s="656" t="s">
        <v>349</v>
      </c>
      <c r="CG47" s="657"/>
      <c r="CH47" s="657"/>
      <c r="CI47" s="657"/>
      <c r="CJ47" s="657"/>
      <c r="CK47" s="657"/>
      <c r="CL47" s="657"/>
      <c r="CM47" s="657"/>
      <c r="CN47" s="657"/>
      <c r="CO47" s="657"/>
      <c r="CP47" s="657"/>
      <c r="CQ47" s="658"/>
      <c r="CR47" s="659" t="s">
        <v>122</v>
      </c>
      <c r="CS47" s="691"/>
      <c r="CT47" s="691"/>
      <c r="CU47" s="691"/>
      <c r="CV47" s="691"/>
      <c r="CW47" s="691"/>
      <c r="CX47" s="691"/>
      <c r="CY47" s="692"/>
      <c r="CZ47" s="664" t="s">
        <v>122</v>
      </c>
      <c r="DA47" s="689"/>
      <c r="DB47" s="689"/>
      <c r="DC47" s="693"/>
      <c r="DD47" s="668" t="s">
        <v>122</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x14ac:dyDescent="0.15">
      <c r="B48" s="225"/>
      <c r="CD48" s="699"/>
      <c r="CE48" s="700"/>
      <c r="CF48" s="656" t="s">
        <v>350</v>
      </c>
      <c r="CG48" s="657"/>
      <c r="CH48" s="657"/>
      <c r="CI48" s="657"/>
      <c r="CJ48" s="657"/>
      <c r="CK48" s="657"/>
      <c r="CL48" s="657"/>
      <c r="CM48" s="657"/>
      <c r="CN48" s="657"/>
      <c r="CO48" s="657"/>
      <c r="CP48" s="657"/>
      <c r="CQ48" s="658"/>
      <c r="CR48" s="659" t="s">
        <v>122</v>
      </c>
      <c r="CS48" s="660"/>
      <c r="CT48" s="660"/>
      <c r="CU48" s="660"/>
      <c r="CV48" s="660"/>
      <c r="CW48" s="660"/>
      <c r="CX48" s="660"/>
      <c r="CY48" s="661"/>
      <c r="CZ48" s="664" t="s">
        <v>122</v>
      </c>
      <c r="DA48" s="665"/>
      <c r="DB48" s="665"/>
      <c r="DC48" s="671"/>
      <c r="DD48" s="668" t="s">
        <v>122</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15">
      <c r="B49" s="225"/>
      <c r="CD49" s="680" t="s">
        <v>351</v>
      </c>
      <c r="CE49" s="681"/>
      <c r="CF49" s="681"/>
      <c r="CG49" s="681"/>
      <c r="CH49" s="681"/>
      <c r="CI49" s="681"/>
      <c r="CJ49" s="681"/>
      <c r="CK49" s="681"/>
      <c r="CL49" s="681"/>
      <c r="CM49" s="681"/>
      <c r="CN49" s="681"/>
      <c r="CO49" s="681"/>
      <c r="CP49" s="681"/>
      <c r="CQ49" s="682"/>
      <c r="CR49" s="731">
        <v>33882820</v>
      </c>
      <c r="CS49" s="718"/>
      <c r="CT49" s="718"/>
      <c r="CU49" s="718"/>
      <c r="CV49" s="718"/>
      <c r="CW49" s="718"/>
      <c r="CX49" s="718"/>
      <c r="CY49" s="747"/>
      <c r="CZ49" s="739">
        <v>100</v>
      </c>
      <c r="DA49" s="748"/>
      <c r="DB49" s="748"/>
      <c r="DC49" s="749"/>
      <c r="DD49" s="750">
        <v>22263392</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POiwNV/z8XBLGFqenhKtLEFtwY/qRs/nyXF976fKgsF5j7ter8APa+T2uCJ1BgxNZMBy8Ag0R4V+WVz8SsQ1mg==" saltValue="B0cgu8M2zIO9uKy0cP54n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55" zoomScaleNormal="5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57" t="s">
        <v>352</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353</v>
      </c>
      <c r="DK2" s="759"/>
      <c r="DL2" s="759"/>
      <c r="DM2" s="759"/>
      <c r="DN2" s="759"/>
      <c r="DO2" s="760"/>
      <c r="DP2" s="228"/>
      <c r="DQ2" s="758" t="s">
        <v>354</v>
      </c>
      <c r="DR2" s="759"/>
      <c r="DS2" s="759"/>
      <c r="DT2" s="759"/>
      <c r="DU2" s="759"/>
      <c r="DV2" s="759"/>
      <c r="DW2" s="759"/>
      <c r="DX2" s="759"/>
      <c r="DY2" s="759"/>
      <c r="DZ2" s="760"/>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61" t="s">
        <v>355</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356</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15">
      <c r="A5" s="763" t="s">
        <v>357</v>
      </c>
      <c r="B5" s="764"/>
      <c r="C5" s="764"/>
      <c r="D5" s="764"/>
      <c r="E5" s="764"/>
      <c r="F5" s="764"/>
      <c r="G5" s="764"/>
      <c r="H5" s="764"/>
      <c r="I5" s="764"/>
      <c r="J5" s="764"/>
      <c r="K5" s="764"/>
      <c r="L5" s="764"/>
      <c r="M5" s="764"/>
      <c r="N5" s="764"/>
      <c r="O5" s="764"/>
      <c r="P5" s="765"/>
      <c r="Q5" s="769" t="s">
        <v>358</v>
      </c>
      <c r="R5" s="770"/>
      <c r="S5" s="770"/>
      <c r="T5" s="770"/>
      <c r="U5" s="771"/>
      <c r="V5" s="769" t="s">
        <v>359</v>
      </c>
      <c r="W5" s="770"/>
      <c r="X5" s="770"/>
      <c r="Y5" s="770"/>
      <c r="Z5" s="771"/>
      <c r="AA5" s="769" t="s">
        <v>360</v>
      </c>
      <c r="AB5" s="770"/>
      <c r="AC5" s="770"/>
      <c r="AD5" s="770"/>
      <c r="AE5" s="770"/>
      <c r="AF5" s="775" t="s">
        <v>361</v>
      </c>
      <c r="AG5" s="770"/>
      <c r="AH5" s="770"/>
      <c r="AI5" s="770"/>
      <c r="AJ5" s="776"/>
      <c r="AK5" s="770" t="s">
        <v>362</v>
      </c>
      <c r="AL5" s="770"/>
      <c r="AM5" s="770"/>
      <c r="AN5" s="770"/>
      <c r="AO5" s="771"/>
      <c r="AP5" s="769" t="s">
        <v>363</v>
      </c>
      <c r="AQ5" s="770"/>
      <c r="AR5" s="770"/>
      <c r="AS5" s="770"/>
      <c r="AT5" s="771"/>
      <c r="AU5" s="769" t="s">
        <v>364</v>
      </c>
      <c r="AV5" s="770"/>
      <c r="AW5" s="770"/>
      <c r="AX5" s="770"/>
      <c r="AY5" s="776"/>
      <c r="AZ5" s="232"/>
      <c r="BA5" s="232"/>
      <c r="BB5" s="232"/>
      <c r="BC5" s="232"/>
      <c r="BD5" s="232"/>
      <c r="BE5" s="233"/>
      <c r="BF5" s="233"/>
      <c r="BG5" s="233"/>
      <c r="BH5" s="233"/>
      <c r="BI5" s="233"/>
      <c r="BJ5" s="233"/>
      <c r="BK5" s="233"/>
      <c r="BL5" s="233"/>
      <c r="BM5" s="233"/>
      <c r="BN5" s="233"/>
      <c r="BO5" s="233"/>
      <c r="BP5" s="233"/>
      <c r="BQ5" s="763" t="s">
        <v>365</v>
      </c>
      <c r="BR5" s="764"/>
      <c r="BS5" s="764"/>
      <c r="BT5" s="764"/>
      <c r="BU5" s="764"/>
      <c r="BV5" s="764"/>
      <c r="BW5" s="764"/>
      <c r="BX5" s="764"/>
      <c r="BY5" s="764"/>
      <c r="BZ5" s="764"/>
      <c r="CA5" s="764"/>
      <c r="CB5" s="764"/>
      <c r="CC5" s="764"/>
      <c r="CD5" s="764"/>
      <c r="CE5" s="764"/>
      <c r="CF5" s="764"/>
      <c r="CG5" s="765"/>
      <c r="CH5" s="769" t="s">
        <v>366</v>
      </c>
      <c r="CI5" s="770"/>
      <c r="CJ5" s="770"/>
      <c r="CK5" s="770"/>
      <c r="CL5" s="771"/>
      <c r="CM5" s="769" t="s">
        <v>367</v>
      </c>
      <c r="CN5" s="770"/>
      <c r="CO5" s="770"/>
      <c r="CP5" s="770"/>
      <c r="CQ5" s="771"/>
      <c r="CR5" s="769" t="s">
        <v>368</v>
      </c>
      <c r="CS5" s="770"/>
      <c r="CT5" s="770"/>
      <c r="CU5" s="770"/>
      <c r="CV5" s="771"/>
      <c r="CW5" s="769" t="s">
        <v>369</v>
      </c>
      <c r="CX5" s="770"/>
      <c r="CY5" s="770"/>
      <c r="CZ5" s="770"/>
      <c r="DA5" s="771"/>
      <c r="DB5" s="769" t="s">
        <v>370</v>
      </c>
      <c r="DC5" s="770"/>
      <c r="DD5" s="770"/>
      <c r="DE5" s="770"/>
      <c r="DF5" s="771"/>
      <c r="DG5" s="799" t="s">
        <v>371</v>
      </c>
      <c r="DH5" s="800"/>
      <c r="DI5" s="800"/>
      <c r="DJ5" s="800"/>
      <c r="DK5" s="801"/>
      <c r="DL5" s="799" t="s">
        <v>372</v>
      </c>
      <c r="DM5" s="800"/>
      <c r="DN5" s="800"/>
      <c r="DO5" s="800"/>
      <c r="DP5" s="801"/>
      <c r="DQ5" s="769" t="s">
        <v>373</v>
      </c>
      <c r="DR5" s="770"/>
      <c r="DS5" s="770"/>
      <c r="DT5" s="770"/>
      <c r="DU5" s="771"/>
      <c r="DV5" s="769" t="s">
        <v>364</v>
      </c>
      <c r="DW5" s="770"/>
      <c r="DX5" s="770"/>
      <c r="DY5" s="770"/>
      <c r="DZ5" s="776"/>
      <c r="EA5" s="234"/>
    </row>
    <row r="6" spans="1:131" s="235" customFormat="1" ht="26.25" customHeight="1" thickBot="1" x14ac:dyDescent="0.2">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15">
      <c r="A7" s="236">
        <v>1</v>
      </c>
      <c r="B7" s="785" t="s">
        <v>374</v>
      </c>
      <c r="C7" s="786"/>
      <c r="D7" s="786"/>
      <c r="E7" s="786"/>
      <c r="F7" s="786"/>
      <c r="G7" s="786"/>
      <c r="H7" s="786"/>
      <c r="I7" s="786"/>
      <c r="J7" s="786"/>
      <c r="K7" s="786"/>
      <c r="L7" s="786"/>
      <c r="M7" s="786"/>
      <c r="N7" s="786"/>
      <c r="O7" s="786"/>
      <c r="P7" s="787"/>
      <c r="Q7" s="788">
        <v>35861</v>
      </c>
      <c r="R7" s="789"/>
      <c r="S7" s="789"/>
      <c r="T7" s="789"/>
      <c r="U7" s="789"/>
      <c r="V7" s="789">
        <v>33900</v>
      </c>
      <c r="W7" s="789"/>
      <c r="X7" s="789"/>
      <c r="Y7" s="789"/>
      <c r="Z7" s="789"/>
      <c r="AA7" s="789">
        <v>1961</v>
      </c>
      <c r="AB7" s="789"/>
      <c r="AC7" s="789"/>
      <c r="AD7" s="789"/>
      <c r="AE7" s="790"/>
      <c r="AF7" s="791">
        <v>1690</v>
      </c>
      <c r="AG7" s="792"/>
      <c r="AH7" s="792"/>
      <c r="AI7" s="792"/>
      <c r="AJ7" s="793"/>
      <c r="AK7" s="794">
        <v>1441</v>
      </c>
      <c r="AL7" s="795"/>
      <c r="AM7" s="795"/>
      <c r="AN7" s="795"/>
      <c r="AO7" s="795"/>
      <c r="AP7" s="795">
        <v>21366</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c r="BT7" s="783"/>
      <c r="BU7" s="783"/>
      <c r="BV7" s="783"/>
      <c r="BW7" s="783"/>
      <c r="BX7" s="783"/>
      <c r="BY7" s="783"/>
      <c r="BZ7" s="783"/>
      <c r="CA7" s="783"/>
      <c r="CB7" s="783"/>
      <c r="CC7" s="783"/>
      <c r="CD7" s="783"/>
      <c r="CE7" s="783"/>
      <c r="CF7" s="783"/>
      <c r="CG7" s="798"/>
      <c r="CH7" s="779"/>
      <c r="CI7" s="780"/>
      <c r="CJ7" s="780"/>
      <c r="CK7" s="780"/>
      <c r="CL7" s="781"/>
      <c r="CM7" s="779"/>
      <c r="CN7" s="780"/>
      <c r="CO7" s="780"/>
      <c r="CP7" s="780"/>
      <c r="CQ7" s="781"/>
      <c r="CR7" s="779"/>
      <c r="CS7" s="780"/>
      <c r="CT7" s="780"/>
      <c r="CU7" s="780"/>
      <c r="CV7" s="781"/>
      <c r="CW7" s="779"/>
      <c r="CX7" s="780"/>
      <c r="CY7" s="780"/>
      <c r="CZ7" s="780"/>
      <c r="DA7" s="781"/>
      <c r="DB7" s="779"/>
      <c r="DC7" s="780"/>
      <c r="DD7" s="780"/>
      <c r="DE7" s="780"/>
      <c r="DF7" s="781"/>
      <c r="DG7" s="779"/>
      <c r="DH7" s="780"/>
      <c r="DI7" s="780"/>
      <c r="DJ7" s="780"/>
      <c r="DK7" s="781"/>
      <c r="DL7" s="779"/>
      <c r="DM7" s="780"/>
      <c r="DN7" s="780"/>
      <c r="DO7" s="780"/>
      <c r="DP7" s="781"/>
      <c r="DQ7" s="779"/>
      <c r="DR7" s="780"/>
      <c r="DS7" s="780"/>
      <c r="DT7" s="780"/>
      <c r="DU7" s="781"/>
      <c r="DV7" s="782"/>
      <c r="DW7" s="783"/>
      <c r="DX7" s="783"/>
      <c r="DY7" s="783"/>
      <c r="DZ7" s="784"/>
      <c r="EA7" s="234"/>
    </row>
    <row r="8" spans="1:131" s="235" customFormat="1" ht="26.25" customHeight="1" x14ac:dyDescent="0.15">
      <c r="A8" s="238">
        <v>2</v>
      </c>
      <c r="B8" s="816" t="s">
        <v>375</v>
      </c>
      <c r="C8" s="817"/>
      <c r="D8" s="817"/>
      <c r="E8" s="817"/>
      <c r="F8" s="817"/>
      <c r="G8" s="817"/>
      <c r="H8" s="817"/>
      <c r="I8" s="817"/>
      <c r="J8" s="817"/>
      <c r="K8" s="817"/>
      <c r="L8" s="817"/>
      <c r="M8" s="817"/>
      <c r="N8" s="817"/>
      <c r="O8" s="817"/>
      <c r="P8" s="818"/>
      <c r="Q8" s="819">
        <v>1</v>
      </c>
      <c r="R8" s="820"/>
      <c r="S8" s="820"/>
      <c r="T8" s="820"/>
      <c r="U8" s="820"/>
      <c r="V8" s="820">
        <v>1</v>
      </c>
      <c r="W8" s="820"/>
      <c r="X8" s="820"/>
      <c r="Y8" s="820"/>
      <c r="Z8" s="820"/>
      <c r="AA8" s="820" t="s">
        <v>555</v>
      </c>
      <c r="AB8" s="820"/>
      <c r="AC8" s="820"/>
      <c r="AD8" s="820"/>
      <c r="AE8" s="821"/>
      <c r="AF8" s="822" t="s">
        <v>122</v>
      </c>
      <c r="AG8" s="823"/>
      <c r="AH8" s="823"/>
      <c r="AI8" s="823"/>
      <c r="AJ8" s="824"/>
      <c r="AK8" s="805" t="s">
        <v>555</v>
      </c>
      <c r="AL8" s="806"/>
      <c r="AM8" s="806"/>
      <c r="AN8" s="806"/>
      <c r="AO8" s="806"/>
      <c r="AP8" s="806" t="s">
        <v>555</v>
      </c>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c r="BT8" s="810"/>
      <c r="BU8" s="810"/>
      <c r="BV8" s="810"/>
      <c r="BW8" s="810"/>
      <c r="BX8" s="810"/>
      <c r="BY8" s="810"/>
      <c r="BZ8" s="810"/>
      <c r="CA8" s="810"/>
      <c r="CB8" s="810"/>
      <c r="CC8" s="810"/>
      <c r="CD8" s="810"/>
      <c r="CE8" s="810"/>
      <c r="CF8" s="810"/>
      <c r="CG8" s="811"/>
      <c r="CH8" s="812"/>
      <c r="CI8" s="813"/>
      <c r="CJ8" s="813"/>
      <c r="CK8" s="813"/>
      <c r="CL8" s="814"/>
      <c r="CM8" s="812"/>
      <c r="CN8" s="813"/>
      <c r="CO8" s="813"/>
      <c r="CP8" s="813"/>
      <c r="CQ8" s="814"/>
      <c r="CR8" s="812"/>
      <c r="CS8" s="813"/>
      <c r="CT8" s="813"/>
      <c r="CU8" s="813"/>
      <c r="CV8" s="814"/>
      <c r="CW8" s="812"/>
      <c r="CX8" s="813"/>
      <c r="CY8" s="813"/>
      <c r="CZ8" s="813"/>
      <c r="DA8" s="814"/>
      <c r="DB8" s="812"/>
      <c r="DC8" s="813"/>
      <c r="DD8" s="813"/>
      <c r="DE8" s="813"/>
      <c r="DF8" s="814"/>
      <c r="DG8" s="812"/>
      <c r="DH8" s="813"/>
      <c r="DI8" s="813"/>
      <c r="DJ8" s="813"/>
      <c r="DK8" s="814"/>
      <c r="DL8" s="812"/>
      <c r="DM8" s="813"/>
      <c r="DN8" s="813"/>
      <c r="DO8" s="813"/>
      <c r="DP8" s="814"/>
      <c r="DQ8" s="812"/>
      <c r="DR8" s="813"/>
      <c r="DS8" s="813"/>
      <c r="DT8" s="813"/>
      <c r="DU8" s="814"/>
      <c r="DV8" s="809"/>
      <c r="DW8" s="810"/>
      <c r="DX8" s="810"/>
      <c r="DY8" s="810"/>
      <c r="DZ8" s="815"/>
      <c r="EA8" s="234"/>
    </row>
    <row r="9" spans="1:131" s="235" customFormat="1" ht="26.25" customHeight="1" thickBot="1" x14ac:dyDescent="0.2">
      <c r="A9" s="238">
        <v>3</v>
      </c>
      <c r="B9" s="816" t="s">
        <v>376</v>
      </c>
      <c r="C9" s="817"/>
      <c r="D9" s="817"/>
      <c r="E9" s="817"/>
      <c r="F9" s="817"/>
      <c r="G9" s="817"/>
      <c r="H9" s="817"/>
      <c r="I9" s="817"/>
      <c r="J9" s="817"/>
      <c r="K9" s="817"/>
      <c r="L9" s="817"/>
      <c r="M9" s="817"/>
      <c r="N9" s="817"/>
      <c r="O9" s="817"/>
      <c r="P9" s="818"/>
      <c r="Q9" s="819">
        <v>10</v>
      </c>
      <c r="R9" s="820"/>
      <c r="S9" s="820"/>
      <c r="T9" s="820"/>
      <c r="U9" s="820"/>
      <c r="V9" s="820">
        <v>9</v>
      </c>
      <c r="W9" s="820"/>
      <c r="X9" s="820"/>
      <c r="Y9" s="820"/>
      <c r="Z9" s="820"/>
      <c r="AA9" s="820">
        <v>1</v>
      </c>
      <c r="AB9" s="820"/>
      <c r="AC9" s="820"/>
      <c r="AD9" s="820"/>
      <c r="AE9" s="821"/>
      <c r="AF9" s="822">
        <v>1</v>
      </c>
      <c r="AG9" s="823"/>
      <c r="AH9" s="823"/>
      <c r="AI9" s="823"/>
      <c r="AJ9" s="824"/>
      <c r="AK9" s="805">
        <v>3</v>
      </c>
      <c r="AL9" s="806"/>
      <c r="AM9" s="806"/>
      <c r="AN9" s="806"/>
      <c r="AO9" s="806"/>
      <c r="AP9" s="806" t="s">
        <v>555</v>
      </c>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c r="BT9" s="810"/>
      <c r="BU9" s="810"/>
      <c r="BV9" s="810"/>
      <c r="BW9" s="810"/>
      <c r="BX9" s="810"/>
      <c r="BY9" s="810"/>
      <c r="BZ9" s="810"/>
      <c r="CA9" s="810"/>
      <c r="CB9" s="810"/>
      <c r="CC9" s="810"/>
      <c r="CD9" s="810"/>
      <c r="CE9" s="810"/>
      <c r="CF9" s="810"/>
      <c r="CG9" s="811"/>
      <c r="CH9" s="812"/>
      <c r="CI9" s="813"/>
      <c r="CJ9" s="813"/>
      <c r="CK9" s="813"/>
      <c r="CL9" s="814"/>
      <c r="CM9" s="812"/>
      <c r="CN9" s="813"/>
      <c r="CO9" s="813"/>
      <c r="CP9" s="813"/>
      <c r="CQ9" s="814"/>
      <c r="CR9" s="812"/>
      <c r="CS9" s="813"/>
      <c r="CT9" s="813"/>
      <c r="CU9" s="813"/>
      <c r="CV9" s="814"/>
      <c r="CW9" s="812"/>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34"/>
    </row>
    <row r="10" spans="1:131" s="235" customFormat="1" ht="26.25" hidden="1" customHeight="1" x14ac:dyDescent="0.15">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hidden="1" customHeight="1" x14ac:dyDescent="0.15">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hidden="1" customHeight="1" x14ac:dyDescent="0.15">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hidden="1" customHeight="1" x14ac:dyDescent="0.15">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hidden="1" customHeight="1" x14ac:dyDescent="0.15">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hidden="1" customHeight="1" x14ac:dyDescent="0.15">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hidden="1" customHeight="1" x14ac:dyDescent="0.15">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hidden="1" customHeight="1" x14ac:dyDescent="0.15">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hidden="1" customHeight="1" x14ac:dyDescent="0.15">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hidden="1" customHeight="1" x14ac:dyDescent="0.15">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hidden="1" customHeight="1" x14ac:dyDescent="0.15">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hidden="1" customHeight="1" thickBot="1" x14ac:dyDescent="0.2">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15">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377</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
      <c r="A23" s="240" t="s">
        <v>378</v>
      </c>
      <c r="B23" s="825" t="s">
        <v>379</v>
      </c>
      <c r="C23" s="826"/>
      <c r="D23" s="826"/>
      <c r="E23" s="826"/>
      <c r="F23" s="826"/>
      <c r="G23" s="826"/>
      <c r="H23" s="826"/>
      <c r="I23" s="826"/>
      <c r="J23" s="826"/>
      <c r="K23" s="826"/>
      <c r="L23" s="826"/>
      <c r="M23" s="826"/>
      <c r="N23" s="826"/>
      <c r="O23" s="826"/>
      <c r="P23" s="827"/>
      <c r="Q23" s="828">
        <v>35845</v>
      </c>
      <c r="R23" s="829"/>
      <c r="S23" s="829"/>
      <c r="T23" s="829"/>
      <c r="U23" s="829"/>
      <c r="V23" s="829">
        <v>33883</v>
      </c>
      <c r="W23" s="829"/>
      <c r="X23" s="829"/>
      <c r="Y23" s="829"/>
      <c r="Z23" s="829"/>
      <c r="AA23" s="829">
        <v>1962</v>
      </c>
      <c r="AB23" s="829"/>
      <c r="AC23" s="829"/>
      <c r="AD23" s="829"/>
      <c r="AE23" s="830"/>
      <c r="AF23" s="831">
        <v>1691</v>
      </c>
      <c r="AG23" s="829"/>
      <c r="AH23" s="829"/>
      <c r="AI23" s="829"/>
      <c r="AJ23" s="832"/>
      <c r="AK23" s="833"/>
      <c r="AL23" s="834"/>
      <c r="AM23" s="834"/>
      <c r="AN23" s="834"/>
      <c r="AO23" s="834"/>
      <c r="AP23" s="829">
        <v>21366</v>
      </c>
      <c r="AQ23" s="829"/>
      <c r="AR23" s="829"/>
      <c r="AS23" s="829"/>
      <c r="AT23" s="829"/>
      <c r="AU23" s="845"/>
      <c r="AV23" s="845"/>
      <c r="AW23" s="845"/>
      <c r="AX23" s="845"/>
      <c r="AY23" s="846"/>
      <c r="AZ23" s="847" t="s">
        <v>122</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15">
      <c r="A24" s="844" t="s">
        <v>380</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
      <c r="A25" s="761" t="s">
        <v>381</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15">
      <c r="A26" s="763" t="s">
        <v>357</v>
      </c>
      <c r="B26" s="764"/>
      <c r="C26" s="764"/>
      <c r="D26" s="764"/>
      <c r="E26" s="764"/>
      <c r="F26" s="764"/>
      <c r="G26" s="764"/>
      <c r="H26" s="764"/>
      <c r="I26" s="764"/>
      <c r="J26" s="764"/>
      <c r="K26" s="764"/>
      <c r="L26" s="764"/>
      <c r="M26" s="764"/>
      <c r="N26" s="764"/>
      <c r="O26" s="764"/>
      <c r="P26" s="765"/>
      <c r="Q26" s="769" t="s">
        <v>382</v>
      </c>
      <c r="R26" s="770"/>
      <c r="S26" s="770"/>
      <c r="T26" s="770"/>
      <c r="U26" s="771"/>
      <c r="V26" s="769" t="s">
        <v>383</v>
      </c>
      <c r="W26" s="770"/>
      <c r="X26" s="770"/>
      <c r="Y26" s="770"/>
      <c r="Z26" s="771"/>
      <c r="AA26" s="769" t="s">
        <v>384</v>
      </c>
      <c r="AB26" s="770"/>
      <c r="AC26" s="770"/>
      <c r="AD26" s="770"/>
      <c r="AE26" s="770"/>
      <c r="AF26" s="850" t="s">
        <v>385</v>
      </c>
      <c r="AG26" s="851"/>
      <c r="AH26" s="851"/>
      <c r="AI26" s="851"/>
      <c r="AJ26" s="852"/>
      <c r="AK26" s="770" t="s">
        <v>386</v>
      </c>
      <c r="AL26" s="770"/>
      <c r="AM26" s="770"/>
      <c r="AN26" s="770"/>
      <c r="AO26" s="771"/>
      <c r="AP26" s="769" t="s">
        <v>387</v>
      </c>
      <c r="AQ26" s="770"/>
      <c r="AR26" s="770"/>
      <c r="AS26" s="770"/>
      <c r="AT26" s="771"/>
      <c r="AU26" s="769" t="s">
        <v>388</v>
      </c>
      <c r="AV26" s="770"/>
      <c r="AW26" s="770"/>
      <c r="AX26" s="770"/>
      <c r="AY26" s="771"/>
      <c r="AZ26" s="769" t="s">
        <v>389</v>
      </c>
      <c r="BA26" s="770"/>
      <c r="BB26" s="770"/>
      <c r="BC26" s="770"/>
      <c r="BD26" s="771"/>
      <c r="BE26" s="769" t="s">
        <v>364</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15">
      <c r="A28" s="242">
        <v>1</v>
      </c>
      <c r="B28" s="785" t="s">
        <v>390</v>
      </c>
      <c r="C28" s="786"/>
      <c r="D28" s="786"/>
      <c r="E28" s="786"/>
      <c r="F28" s="786"/>
      <c r="G28" s="786"/>
      <c r="H28" s="786"/>
      <c r="I28" s="786"/>
      <c r="J28" s="786"/>
      <c r="K28" s="786"/>
      <c r="L28" s="786"/>
      <c r="M28" s="786"/>
      <c r="N28" s="786"/>
      <c r="O28" s="786"/>
      <c r="P28" s="787"/>
      <c r="Q28" s="858">
        <v>6898</v>
      </c>
      <c r="R28" s="859"/>
      <c r="S28" s="859"/>
      <c r="T28" s="859"/>
      <c r="U28" s="859"/>
      <c r="V28" s="859">
        <v>6817</v>
      </c>
      <c r="W28" s="859"/>
      <c r="X28" s="859"/>
      <c r="Y28" s="859"/>
      <c r="Z28" s="859"/>
      <c r="AA28" s="859">
        <v>82</v>
      </c>
      <c r="AB28" s="859"/>
      <c r="AC28" s="859"/>
      <c r="AD28" s="859"/>
      <c r="AE28" s="860"/>
      <c r="AF28" s="861">
        <v>82</v>
      </c>
      <c r="AG28" s="859"/>
      <c r="AH28" s="859"/>
      <c r="AI28" s="859"/>
      <c r="AJ28" s="862"/>
      <c r="AK28" s="863">
        <v>742</v>
      </c>
      <c r="AL28" s="864"/>
      <c r="AM28" s="864"/>
      <c r="AN28" s="864"/>
      <c r="AO28" s="864"/>
      <c r="AP28" s="864" t="s">
        <v>555</v>
      </c>
      <c r="AQ28" s="864"/>
      <c r="AR28" s="864"/>
      <c r="AS28" s="864"/>
      <c r="AT28" s="864"/>
      <c r="AU28" s="864" t="s">
        <v>555</v>
      </c>
      <c r="AV28" s="864"/>
      <c r="AW28" s="864"/>
      <c r="AX28" s="864"/>
      <c r="AY28" s="864"/>
      <c r="AZ28" s="865" t="s">
        <v>555</v>
      </c>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15">
      <c r="A29" s="242">
        <v>2</v>
      </c>
      <c r="B29" s="816" t="s">
        <v>391</v>
      </c>
      <c r="C29" s="817"/>
      <c r="D29" s="817"/>
      <c r="E29" s="817"/>
      <c r="F29" s="817"/>
      <c r="G29" s="817"/>
      <c r="H29" s="817"/>
      <c r="I29" s="817"/>
      <c r="J29" s="817"/>
      <c r="K29" s="817"/>
      <c r="L29" s="817"/>
      <c r="M29" s="817"/>
      <c r="N29" s="817"/>
      <c r="O29" s="817"/>
      <c r="P29" s="818"/>
      <c r="Q29" s="819">
        <v>967</v>
      </c>
      <c r="R29" s="820"/>
      <c r="S29" s="820"/>
      <c r="T29" s="820"/>
      <c r="U29" s="820"/>
      <c r="V29" s="820">
        <v>958</v>
      </c>
      <c r="W29" s="820"/>
      <c r="X29" s="820"/>
      <c r="Y29" s="820"/>
      <c r="Z29" s="820"/>
      <c r="AA29" s="820">
        <v>9</v>
      </c>
      <c r="AB29" s="820"/>
      <c r="AC29" s="820"/>
      <c r="AD29" s="820"/>
      <c r="AE29" s="821"/>
      <c r="AF29" s="822">
        <v>9</v>
      </c>
      <c r="AG29" s="823"/>
      <c r="AH29" s="823"/>
      <c r="AI29" s="823"/>
      <c r="AJ29" s="824"/>
      <c r="AK29" s="870">
        <v>243</v>
      </c>
      <c r="AL29" s="866"/>
      <c r="AM29" s="866"/>
      <c r="AN29" s="866"/>
      <c r="AO29" s="866"/>
      <c r="AP29" s="866" t="s">
        <v>555</v>
      </c>
      <c r="AQ29" s="866"/>
      <c r="AR29" s="866"/>
      <c r="AS29" s="866"/>
      <c r="AT29" s="866"/>
      <c r="AU29" s="866" t="s">
        <v>555</v>
      </c>
      <c r="AV29" s="866"/>
      <c r="AW29" s="866"/>
      <c r="AX29" s="866"/>
      <c r="AY29" s="866"/>
      <c r="AZ29" s="867" t="s">
        <v>555</v>
      </c>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15">
      <c r="A30" s="242">
        <v>3</v>
      </c>
      <c r="B30" s="816" t="s">
        <v>392</v>
      </c>
      <c r="C30" s="817"/>
      <c r="D30" s="817"/>
      <c r="E30" s="817"/>
      <c r="F30" s="817"/>
      <c r="G30" s="817"/>
      <c r="H30" s="817"/>
      <c r="I30" s="817"/>
      <c r="J30" s="817"/>
      <c r="K30" s="817"/>
      <c r="L30" s="817"/>
      <c r="M30" s="817"/>
      <c r="N30" s="817"/>
      <c r="O30" s="817"/>
      <c r="P30" s="818"/>
      <c r="Q30" s="819">
        <v>5283</v>
      </c>
      <c r="R30" s="820"/>
      <c r="S30" s="820"/>
      <c r="T30" s="820"/>
      <c r="U30" s="820"/>
      <c r="V30" s="820">
        <v>5186</v>
      </c>
      <c r="W30" s="820"/>
      <c r="X30" s="820"/>
      <c r="Y30" s="820"/>
      <c r="Z30" s="820"/>
      <c r="AA30" s="820">
        <v>97</v>
      </c>
      <c r="AB30" s="820"/>
      <c r="AC30" s="820"/>
      <c r="AD30" s="820"/>
      <c r="AE30" s="821"/>
      <c r="AF30" s="822">
        <v>97</v>
      </c>
      <c r="AG30" s="823"/>
      <c r="AH30" s="823"/>
      <c r="AI30" s="823"/>
      <c r="AJ30" s="824"/>
      <c r="AK30" s="870">
        <v>855</v>
      </c>
      <c r="AL30" s="866"/>
      <c r="AM30" s="866"/>
      <c r="AN30" s="866"/>
      <c r="AO30" s="866"/>
      <c r="AP30" s="866" t="s">
        <v>555</v>
      </c>
      <c r="AQ30" s="866"/>
      <c r="AR30" s="866"/>
      <c r="AS30" s="866"/>
      <c r="AT30" s="866"/>
      <c r="AU30" s="866" t="s">
        <v>555</v>
      </c>
      <c r="AV30" s="866"/>
      <c r="AW30" s="866"/>
      <c r="AX30" s="866"/>
      <c r="AY30" s="866"/>
      <c r="AZ30" s="867" t="s">
        <v>555</v>
      </c>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15">
      <c r="A31" s="242">
        <v>4</v>
      </c>
      <c r="B31" s="816" t="s">
        <v>393</v>
      </c>
      <c r="C31" s="817"/>
      <c r="D31" s="817"/>
      <c r="E31" s="817"/>
      <c r="F31" s="817"/>
      <c r="G31" s="817"/>
      <c r="H31" s="817"/>
      <c r="I31" s="817"/>
      <c r="J31" s="817"/>
      <c r="K31" s="817"/>
      <c r="L31" s="817"/>
      <c r="M31" s="817"/>
      <c r="N31" s="817"/>
      <c r="O31" s="817"/>
      <c r="P31" s="818"/>
      <c r="Q31" s="819">
        <v>17</v>
      </c>
      <c r="R31" s="820"/>
      <c r="S31" s="820"/>
      <c r="T31" s="820"/>
      <c r="U31" s="820"/>
      <c r="V31" s="820">
        <v>17</v>
      </c>
      <c r="W31" s="820"/>
      <c r="X31" s="820"/>
      <c r="Y31" s="820"/>
      <c r="Z31" s="820"/>
      <c r="AA31" s="820" t="s">
        <v>555</v>
      </c>
      <c r="AB31" s="820"/>
      <c r="AC31" s="820"/>
      <c r="AD31" s="820"/>
      <c r="AE31" s="821"/>
      <c r="AF31" s="822" t="s">
        <v>122</v>
      </c>
      <c r="AG31" s="823"/>
      <c r="AH31" s="823"/>
      <c r="AI31" s="823"/>
      <c r="AJ31" s="824"/>
      <c r="AK31" s="870">
        <v>1</v>
      </c>
      <c r="AL31" s="866"/>
      <c r="AM31" s="866"/>
      <c r="AN31" s="866"/>
      <c r="AO31" s="866"/>
      <c r="AP31" s="866" t="s">
        <v>555</v>
      </c>
      <c r="AQ31" s="866"/>
      <c r="AR31" s="866"/>
      <c r="AS31" s="866"/>
      <c r="AT31" s="866"/>
      <c r="AU31" s="866" t="s">
        <v>555</v>
      </c>
      <c r="AV31" s="866"/>
      <c r="AW31" s="866"/>
      <c r="AX31" s="866"/>
      <c r="AY31" s="866"/>
      <c r="AZ31" s="867" t="s">
        <v>555</v>
      </c>
      <c r="BA31" s="867"/>
      <c r="BB31" s="867"/>
      <c r="BC31" s="867"/>
      <c r="BD31" s="867"/>
      <c r="BE31" s="868"/>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15">
      <c r="A32" s="242">
        <v>5</v>
      </c>
      <c r="B32" s="816" t="s">
        <v>394</v>
      </c>
      <c r="C32" s="817"/>
      <c r="D32" s="817"/>
      <c r="E32" s="817"/>
      <c r="F32" s="817"/>
      <c r="G32" s="817"/>
      <c r="H32" s="817"/>
      <c r="I32" s="817"/>
      <c r="J32" s="817"/>
      <c r="K32" s="817"/>
      <c r="L32" s="817"/>
      <c r="M32" s="817"/>
      <c r="N32" s="817"/>
      <c r="O32" s="817"/>
      <c r="P32" s="818"/>
      <c r="Q32" s="819">
        <v>937</v>
      </c>
      <c r="R32" s="820"/>
      <c r="S32" s="820"/>
      <c r="T32" s="820"/>
      <c r="U32" s="820"/>
      <c r="V32" s="820">
        <v>700</v>
      </c>
      <c r="W32" s="820"/>
      <c r="X32" s="820"/>
      <c r="Y32" s="820"/>
      <c r="Z32" s="820"/>
      <c r="AA32" s="820">
        <v>237</v>
      </c>
      <c r="AB32" s="820"/>
      <c r="AC32" s="820"/>
      <c r="AD32" s="820"/>
      <c r="AE32" s="821"/>
      <c r="AF32" s="822">
        <v>1324</v>
      </c>
      <c r="AG32" s="823"/>
      <c r="AH32" s="823"/>
      <c r="AI32" s="823"/>
      <c r="AJ32" s="824"/>
      <c r="AK32" s="870">
        <v>4</v>
      </c>
      <c r="AL32" s="866"/>
      <c r="AM32" s="866"/>
      <c r="AN32" s="866"/>
      <c r="AO32" s="866"/>
      <c r="AP32" s="866">
        <v>17</v>
      </c>
      <c r="AQ32" s="866"/>
      <c r="AR32" s="866"/>
      <c r="AS32" s="866"/>
      <c r="AT32" s="866"/>
      <c r="AU32" s="866">
        <v>0</v>
      </c>
      <c r="AV32" s="866"/>
      <c r="AW32" s="866"/>
      <c r="AX32" s="866"/>
      <c r="AY32" s="866"/>
      <c r="AZ32" s="867" t="s">
        <v>555</v>
      </c>
      <c r="BA32" s="867"/>
      <c r="BB32" s="867"/>
      <c r="BC32" s="867"/>
      <c r="BD32" s="867"/>
      <c r="BE32" s="868" t="s">
        <v>395</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15">
      <c r="A33" s="242">
        <v>6</v>
      </c>
      <c r="B33" s="816" t="s">
        <v>396</v>
      </c>
      <c r="C33" s="817"/>
      <c r="D33" s="817"/>
      <c r="E33" s="817"/>
      <c r="F33" s="817"/>
      <c r="G33" s="817"/>
      <c r="H33" s="817"/>
      <c r="I33" s="817"/>
      <c r="J33" s="817"/>
      <c r="K33" s="817"/>
      <c r="L33" s="817"/>
      <c r="M33" s="817"/>
      <c r="N33" s="817"/>
      <c r="O33" s="817"/>
      <c r="P33" s="818"/>
      <c r="Q33" s="819">
        <v>93</v>
      </c>
      <c r="R33" s="820"/>
      <c r="S33" s="820"/>
      <c r="T33" s="820"/>
      <c r="U33" s="820"/>
      <c r="V33" s="820">
        <v>91</v>
      </c>
      <c r="W33" s="820"/>
      <c r="X33" s="820"/>
      <c r="Y33" s="820"/>
      <c r="Z33" s="820"/>
      <c r="AA33" s="820">
        <v>2</v>
      </c>
      <c r="AB33" s="820"/>
      <c r="AC33" s="820"/>
      <c r="AD33" s="820"/>
      <c r="AE33" s="821"/>
      <c r="AF33" s="822">
        <v>14</v>
      </c>
      <c r="AG33" s="823"/>
      <c r="AH33" s="823"/>
      <c r="AI33" s="823"/>
      <c r="AJ33" s="824"/>
      <c r="AK33" s="870">
        <v>51</v>
      </c>
      <c r="AL33" s="866"/>
      <c r="AM33" s="866"/>
      <c r="AN33" s="866"/>
      <c r="AO33" s="866"/>
      <c r="AP33" s="866">
        <v>168</v>
      </c>
      <c r="AQ33" s="866"/>
      <c r="AR33" s="866"/>
      <c r="AS33" s="866"/>
      <c r="AT33" s="866"/>
      <c r="AU33" s="866">
        <v>142</v>
      </c>
      <c r="AV33" s="866"/>
      <c r="AW33" s="866"/>
      <c r="AX33" s="866"/>
      <c r="AY33" s="866"/>
      <c r="AZ33" s="867" t="s">
        <v>555</v>
      </c>
      <c r="BA33" s="867"/>
      <c r="BB33" s="867"/>
      <c r="BC33" s="867"/>
      <c r="BD33" s="867"/>
      <c r="BE33" s="868" t="s">
        <v>395</v>
      </c>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15">
      <c r="A34" s="242">
        <v>7</v>
      </c>
      <c r="B34" s="816" t="s">
        <v>397</v>
      </c>
      <c r="C34" s="817"/>
      <c r="D34" s="817"/>
      <c r="E34" s="817"/>
      <c r="F34" s="817"/>
      <c r="G34" s="817"/>
      <c r="H34" s="817"/>
      <c r="I34" s="817"/>
      <c r="J34" s="817"/>
      <c r="K34" s="817"/>
      <c r="L34" s="817"/>
      <c r="M34" s="817"/>
      <c r="N34" s="817"/>
      <c r="O34" s="817"/>
      <c r="P34" s="818"/>
      <c r="Q34" s="819">
        <v>1633</v>
      </c>
      <c r="R34" s="820"/>
      <c r="S34" s="820"/>
      <c r="T34" s="820"/>
      <c r="U34" s="820"/>
      <c r="V34" s="820">
        <v>1622</v>
      </c>
      <c r="W34" s="820"/>
      <c r="X34" s="820"/>
      <c r="Y34" s="820"/>
      <c r="Z34" s="820"/>
      <c r="AA34" s="820">
        <v>11</v>
      </c>
      <c r="AB34" s="820"/>
      <c r="AC34" s="820"/>
      <c r="AD34" s="820"/>
      <c r="AE34" s="821"/>
      <c r="AF34" s="822">
        <v>586</v>
      </c>
      <c r="AG34" s="823"/>
      <c r="AH34" s="823"/>
      <c r="AI34" s="823"/>
      <c r="AJ34" s="824"/>
      <c r="AK34" s="870">
        <v>820</v>
      </c>
      <c r="AL34" s="866"/>
      <c r="AM34" s="866"/>
      <c r="AN34" s="866"/>
      <c r="AO34" s="866"/>
      <c r="AP34" s="866">
        <v>10618</v>
      </c>
      <c r="AQ34" s="866"/>
      <c r="AR34" s="866"/>
      <c r="AS34" s="866"/>
      <c r="AT34" s="866"/>
      <c r="AU34" s="866">
        <v>8219</v>
      </c>
      <c r="AV34" s="866"/>
      <c r="AW34" s="866"/>
      <c r="AX34" s="866"/>
      <c r="AY34" s="866"/>
      <c r="AZ34" s="867" t="s">
        <v>555</v>
      </c>
      <c r="BA34" s="867"/>
      <c r="BB34" s="867"/>
      <c r="BC34" s="867"/>
      <c r="BD34" s="867"/>
      <c r="BE34" s="868" t="s">
        <v>395</v>
      </c>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15">
      <c r="A35" s="242">
        <v>8</v>
      </c>
      <c r="B35" s="816" t="s">
        <v>398</v>
      </c>
      <c r="C35" s="817"/>
      <c r="D35" s="817"/>
      <c r="E35" s="817"/>
      <c r="F35" s="817"/>
      <c r="G35" s="817"/>
      <c r="H35" s="817"/>
      <c r="I35" s="817"/>
      <c r="J35" s="817"/>
      <c r="K35" s="817"/>
      <c r="L35" s="817"/>
      <c r="M35" s="817"/>
      <c r="N35" s="817"/>
      <c r="O35" s="817"/>
      <c r="P35" s="818"/>
      <c r="Q35" s="819">
        <v>8</v>
      </c>
      <c r="R35" s="820"/>
      <c r="S35" s="820"/>
      <c r="T35" s="820"/>
      <c r="U35" s="820"/>
      <c r="V35" s="820">
        <v>8</v>
      </c>
      <c r="W35" s="820"/>
      <c r="X35" s="820"/>
      <c r="Y35" s="820"/>
      <c r="Z35" s="820"/>
      <c r="AA35" s="820">
        <v>0</v>
      </c>
      <c r="AB35" s="820"/>
      <c r="AC35" s="820"/>
      <c r="AD35" s="820"/>
      <c r="AE35" s="821"/>
      <c r="AF35" s="822">
        <v>0</v>
      </c>
      <c r="AG35" s="823"/>
      <c r="AH35" s="823"/>
      <c r="AI35" s="823"/>
      <c r="AJ35" s="824"/>
      <c r="AK35" s="870">
        <v>5</v>
      </c>
      <c r="AL35" s="866"/>
      <c r="AM35" s="866"/>
      <c r="AN35" s="866"/>
      <c r="AO35" s="866"/>
      <c r="AP35" s="866">
        <v>2</v>
      </c>
      <c r="AQ35" s="866"/>
      <c r="AR35" s="866"/>
      <c r="AS35" s="866"/>
      <c r="AT35" s="866"/>
      <c r="AU35" s="866">
        <v>2</v>
      </c>
      <c r="AV35" s="866"/>
      <c r="AW35" s="866"/>
      <c r="AX35" s="866"/>
      <c r="AY35" s="866"/>
      <c r="AZ35" s="867" t="s">
        <v>555</v>
      </c>
      <c r="BA35" s="867"/>
      <c r="BB35" s="867"/>
      <c r="BC35" s="867"/>
      <c r="BD35" s="867"/>
      <c r="BE35" s="868" t="s">
        <v>399</v>
      </c>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15">
      <c r="A36" s="242">
        <v>9</v>
      </c>
      <c r="B36" s="816" t="s">
        <v>400</v>
      </c>
      <c r="C36" s="817"/>
      <c r="D36" s="817"/>
      <c r="E36" s="817"/>
      <c r="F36" s="817"/>
      <c r="G36" s="817"/>
      <c r="H36" s="817"/>
      <c r="I36" s="817"/>
      <c r="J36" s="817"/>
      <c r="K36" s="817"/>
      <c r="L36" s="817"/>
      <c r="M36" s="817"/>
      <c r="N36" s="817"/>
      <c r="O36" s="817"/>
      <c r="P36" s="818"/>
      <c r="Q36" s="819">
        <v>37</v>
      </c>
      <c r="R36" s="820"/>
      <c r="S36" s="820"/>
      <c r="T36" s="820"/>
      <c r="U36" s="820"/>
      <c r="V36" s="820">
        <v>9</v>
      </c>
      <c r="W36" s="820"/>
      <c r="X36" s="820"/>
      <c r="Y36" s="820"/>
      <c r="Z36" s="820"/>
      <c r="AA36" s="820">
        <v>28</v>
      </c>
      <c r="AB36" s="820"/>
      <c r="AC36" s="820"/>
      <c r="AD36" s="820"/>
      <c r="AE36" s="821"/>
      <c r="AF36" s="822">
        <v>28</v>
      </c>
      <c r="AG36" s="823"/>
      <c r="AH36" s="823"/>
      <c r="AI36" s="823"/>
      <c r="AJ36" s="824"/>
      <c r="AK36" s="870">
        <v>13</v>
      </c>
      <c r="AL36" s="866"/>
      <c r="AM36" s="866"/>
      <c r="AN36" s="866"/>
      <c r="AO36" s="866"/>
      <c r="AP36" s="866">
        <v>81</v>
      </c>
      <c r="AQ36" s="866"/>
      <c r="AR36" s="866"/>
      <c r="AS36" s="866"/>
      <c r="AT36" s="866"/>
      <c r="AU36" s="866">
        <v>65</v>
      </c>
      <c r="AV36" s="866"/>
      <c r="AW36" s="866"/>
      <c r="AX36" s="866"/>
      <c r="AY36" s="866"/>
      <c r="AZ36" s="867" t="s">
        <v>555</v>
      </c>
      <c r="BA36" s="867"/>
      <c r="BB36" s="867"/>
      <c r="BC36" s="867"/>
      <c r="BD36" s="867"/>
      <c r="BE36" s="868" t="s">
        <v>399</v>
      </c>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thickBot="1" x14ac:dyDescent="0.2">
      <c r="A37" s="242">
        <v>10</v>
      </c>
      <c r="B37" s="816" t="s">
        <v>401</v>
      </c>
      <c r="C37" s="817"/>
      <c r="D37" s="817"/>
      <c r="E37" s="817"/>
      <c r="F37" s="817"/>
      <c r="G37" s="817"/>
      <c r="H37" s="817"/>
      <c r="I37" s="817"/>
      <c r="J37" s="817"/>
      <c r="K37" s="817"/>
      <c r="L37" s="817"/>
      <c r="M37" s="817"/>
      <c r="N37" s="817"/>
      <c r="O37" s="817"/>
      <c r="P37" s="818"/>
      <c r="Q37" s="819" t="s">
        <v>555</v>
      </c>
      <c r="R37" s="820"/>
      <c r="S37" s="820"/>
      <c r="T37" s="820"/>
      <c r="U37" s="820"/>
      <c r="V37" s="820" t="s">
        <v>555</v>
      </c>
      <c r="W37" s="820"/>
      <c r="X37" s="820"/>
      <c r="Y37" s="820"/>
      <c r="Z37" s="820"/>
      <c r="AA37" s="820" t="s">
        <v>555</v>
      </c>
      <c r="AB37" s="820"/>
      <c r="AC37" s="820"/>
      <c r="AD37" s="820"/>
      <c r="AE37" s="821"/>
      <c r="AF37" s="822" t="s">
        <v>122</v>
      </c>
      <c r="AG37" s="823"/>
      <c r="AH37" s="823"/>
      <c r="AI37" s="823"/>
      <c r="AJ37" s="824"/>
      <c r="AK37" s="870" t="s">
        <v>555</v>
      </c>
      <c r="AL37" s="866"/>
      <c r="AM37" s="866"/>
      <c r="AN37" s="866"/>
      <c r="AO37" s="866"/>
      <c r="AP37" s="866" t="s">
        <v>555</v>
      </c>
      <c r="AQ37" s="866"/>
      <c r="AR37" s="866"/>
      <c r="AS37" s="866"/>
      <c r="AT37" s="866"/>
      <c r="AU37" s="866" t="s">
        <v>555</v>
      </c>
      <c r="AV37" s="866"/>
      <c r="AW37" s="866"/>
      <c r="AX37" s="866"/>
      <c r="AY37" s="866"/>
      <c r="AZ37" s="867" t="s">
        <v>555</v>
      </c>
      <c r="BA37" s="867"/>
      <c r="BB37" s="867"/>
      <c r="BC37" s="867"/>
      <c r="BD37" s="867"/>
      <c r="BE37" s="868" t="s">
        <v>399</v>
      </c>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hidden="1" customHeight="1" x14ac:dyDescent="0.15">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hidden="1" customHeight="1" x14ac:dyDescent="0.15">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hidden="1" customHeight="1" x14ac:dyDescent="0.15">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hidden="1" customHeight="1" x14ac:dyDescent="0.15">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hidden="1" customHeight="1" x14ac:dyDescent="0.15">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hidden="1" customHeight="1" x14ac:dyDescent="0.15">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hidden="1" customHeight="1" x14ac:dyDescent="0.15">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hidden="1" customHeight="1" x14ac:dyDescent="0.15">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hidden="1" customHeight="1" x14ac:dyDescent="0.15">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hidden="1" customHeight="1" x14ac:dyDescent="0.15">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hidden="1" customHeight="1" x14ac:dyDescent="0.15">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hidden="1" customHeight="1" x14ac:dyDescent="0.15">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hidden="1" customHeight="1" x14ac:dyDescent="0.15">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hidden="1" customHeight="1" x14ac:dyDescent="0.15">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hidden="1" customHeight="1" x14ac:dyDescent="0.15">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hidden="1" customHeight="1" x14ac:dyDescent="0.15">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hidden="1" customHeight="1" x14ac:dyDescent="0.15">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hidden="1" customHeight="1" x14ac:dyDescent="0.15">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hidden="1" customHeight="1" x14ac:dyDescent="0.15">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hidden="1" customHeight="1" x14ac:dyDescent="0.15">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hidden="1" customHeight="1" x14ac:dyDescent="0.15">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hidden="1" customHeight="1" x14ac:dyDescent="0.15">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hidden="1" customHeight="1" x14ac:dyDescent="0.15">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hidden="1" customHeight="1" thickBot="1" x14ac:dyDescent="0.2">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15">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402</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
      <c r="A63" s="240" t="s">
        <v>378</v>
      </c>
      <c r="B63" s="825" t="s">
        <v>403</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2140</v>
      </c>
      <c r="AG63" s="880"/>
      <c r="AH63" s="880"/>
      <c r="AI63" s="880"/>
      <c r="AJ63" s="881"/>
      <c r="AK63" s="882"/>
      <c r="AL63" s="877"/>
      <c r="AM63" s="877"/>
      <c r="AN63" s="877"/>
      <c r="AO63" s="877"/>
      <c r="AP63" s="880">
        <v>10887</v>
      </c>
      <c r="AQ63" s="880"/>
      <c r="AR63" s="880"/>
      <c r="AS63" s="880"/>
      <c r="AT63" s="880"/>
      <c r="AU63" s="880">
        <v>8428</v>
      </c>
      <c r="AV63" s="880"/>
      <c r="AW63" s="880"/>
      <c r="AX63" s="880"/>
      <c r="AY63" s="880"/>
      <c r="AZ63" s="884"/>
      <c r="BA63" s="884"/>
      <c r="BB63" s="884"/>
      <c r="BC63" s="884"/>
      <c r="BD63" s="884"/>
      <c r="BE63" s="885"/>
      <c r="BF63" s="885"/>
      <c r="BG63" s="885"/>
      <c r="BH63" s="885"/>
      <c r="BI63" s="886"/>
      <c r="BJ63" s="887" t="s">
        <v>122</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
      <c r="A65" s="232" t="s">
        <v>404</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15">
      <c r="A66" s="763" t="s">
        <v>405</v>
      </c>
      <c r="B66" s="764"/>
      <c r="C66" s="764"/>
      <c r="D66" s="764"/>
      <c r="E66" s="764"/>
      <c r="F66" s="764"/>
      <c r="G66" s="764"/>
      <c r="H66" s="764"/>
      <c r="I66" s="764"/>
      <c r="J66" s="764"/>
      <c r="K66" s="764"/>
      <c r="L66" s="764"/>
      <c r="M66" s="764"/>
      <c r="N66" s="764"/>
      <c r="O66" s="764"/>
      <c r="P66" s="765"/>
      <c r="Q66" s="769" t="s">
        <v>382</v>
      </c>
      <c r="R66" s="770"/>
      <c r="S66" s="770"/>
      <c r="T66" s="770"/>
      <c r="U66" s="771"/>
      <c r="V66" s="769" t="s">
        <v>383</v>
      </c>
      <c r="W66" s="770"/>
      <c r="X66" s="770"/>
      <c r="Y66" s="770"/>
      <c r="Z66" s="771"/>
      <c r="AA66" s="769" t="s">
        <v>384</v>
      </c>
      <c r="AB66" s="770"/>
      <c r="AC66" s="770"/>
      <c r="AD66" s="770"/>
      <c r="AE66" s="771"/>
      <c r="AF66" s="890" t="s">
        <v>385</v>
      </c>
      <c r="AG66" s="851"/>
      <c r="AH66" s="851"/>
      <c r="AI66" s="851"/>
      <c r="AJ66" s="891"/>
      <c r="AK66" s="769" t="s">
        <v>386</v>
      </c>
      <c r="AL66" s="764"/>
      <c r="AM66" s="764"/>
      <c r="AN66" s="764"/>
      <c r="AO66" s="765"/>
      <c r="AP66" s="769" t="s">
        <v>387</v>
      </c>
      <c r="AQ66" s="770"/>
      <c r="AR66" s="770"/>
      <c r="AS66" s="770"/>
      <c r="AT66" s="771"/>
      <c r="AU66" s="769" t="s">
        <v>406</v>
      </c>
      <c r="AV66" s="770"/>
      <c r="AW66" s="770"/>
      <c r="AX66" s="770"/>
      <c r="AY66" s="771"/>
      <c r="AZ66" s="769" t="s">
        <v>364</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15">
      <c r="A68" s="236">
        <v>1</v>
      </c>
      <c r="B68" s="905" t="s">
        <v>556</v>
      </c>
      <c r="C68" s="906"/>
      <c r="D68" s="906"/>
      <c r="E68" s="906"/>
      <c r="F68" s="906"/>
      <c r="G68" s="906"/>
      <c r="H68" s="906"/>
      <c r="I68" s="906"/>
      <c r="J68" s="906"/>
      <c r="K68" s="906"/>
      <c r="L68" s="906"/>
      <c r="M68" s="906"/>
      <c r="N68" s="906"/>
      <c r="O68" s="906"/>
      <c r="P68" s="907"/>
      <c r="Q68" s="908">
        <v>49</v>
      </c>
      <c r="R68" s="902"/>
      <c r="S68" s="902"/>
      <c r="T68" s="902"/>
      <c r="U68" s="902"/>
      <c r="V68" s="902">
        <v>47</v>
      </c>
      <c r="W68" s="902"/>
      <c r="X68" s="902"/>
      <c r="Y68" s="902"/>
      <c r="Z68" s="902"/>
      <c r="AA68" s="902">
        <v>2</v>
      </c>
      <c r="AB68" s="902"/>
      <c r="AC68" s="902"/>
      <c r="AD68" s="902"/>
      <c r="AE68" s="902"/>
      <c r="AF68" s="902">
        <v>2</v>
      </c>
      <c r="AG68" s="902"/>
      <c r="AH68" s="902"/>
      <c r="AI68" s="902"/>
      <c r="AJ68" s="902"/>
      <c r="AK68" s="902" t="s">
        <v>555</v>
      </c>
      <c r="AL68" s="902"/>
      <c r="AM68" s="902"/>
      <c r="AN68" s="902"/>
      <c r="AO68" s="902"/>
      <c r="AP68" s="902" t="s">
        <v>555</v>
      </c>
      <c r="AQ68" s="902"/>
      <c r="AR68" s="902"/>
      <c r="AS68" s="902"/>
      <c r="AT68" s="902"/>
      <c r="AU68" s="902" t="s">
        <v>555</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15">
      <c r="A69" s="238">
        <v>2</v>
      </c>
      <c r="B69" s="909" t="s">
        <v>557</v>
      </c>
      <c r="C69" s="910"/>
      <c r="D69" s="910"/>
      <c r="E69" s="910"/>
      <c r="F69" s="910"/>
      <c r="G69" s="910"/>
      <c r="H69" s="910"/>
      <c r="I69" s="910"/>
      <c r="J69" s="910"/>
      <c r="K69" s="910"/>
      <c r="L69" s="910"/>
      <c r="M69" s="910"/>
      <c r="N69" s="910"/>
      <c r="O69" s="910"/>
      <c r="P69" s="911"/>
      <c r="Q69" s="912">
        <v>3501</v>
      </c>
      <c r="R69" s="866"/>
      <c r="S69" s="866"/>
      <c r="T69" s="866"/>
      <c r="U69" s="866"/>
      <c r="V69" s="866">
        <v>3465</v>
      </c>
      <c r="W69" s="866"/>
      <c r="X69" s="866"/>
      <c r="Y69" s="866"/>
      <c r="Z69" s="866"/>
      <c r="AA69" s="866">
        <v>37</v>
      </c>
      <c r="AB69" s="866"/>
      <c r="AC69" s="866"/>
      <c r="AD69" s="866"/>
      <c r="AE69" s="866"/>
      <c r="AF69" s="866">
        <v>36</v>
      </c>
      <c r="AG69" s="866"/>
      <c r="AH69" s="866"/>
      <c r="AI69" s="866"/>
      <c r="AJ69" s="866"/>
      <c r="AK69" s="866">
        <v>131</v>
      </c>
      <c r="AL69" s="866"/>
      <c r="AM69" s="866"/>
      <c r="AN69" s="866"/>
      <c r="AO69" s="866"/>
      <c r="AP69" s="866">
        <v>838</v>
      </c>
      <c r="AQ69" s="866"/>
      <c r="AR69" s="866"/>
      <c r="AS69" s="866"/>
      <c r="AT69" s="866"/>
      <c r="AU69" s="866">
        <v>162</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15">
      <c r="A70" s="238">
        <v>3</v>
      </c>
      <c r="B70" s="909" t="s">
        <v>558</v>
      </c>
      <c r="C70" s="910"/>
      <c r="D70" s="910"/>
      <c r="E70" s="910"/>
      <c r="F70" s="910"/>
      <c r="G70" s="910"/>
      <c r="H70" s="910"/>
      <c r="I70" s="910"/>
      <c r="J70" s="910"/>
      <c r="K70" s="910"/>
      <c r="L70" s="910"/>
      <c r="M70" s="910"/>
      <c r="N70" s="910"/>
      <c r="O70" s="910"/>
      <c r="P70" s="911"/>
      <c r="Q70" s="912">
        <v>27</v>
      </c>
      <c r="R70" s="866"/>
      <c r="S70" s="866"/>
      <c r="T70" s="866"/>
      <c r="U70" s="866"/>
      <c r="V70" s="866">
        <v>25</v>
      </c>
      <c r="W70" s="866"/>
      <c r="X70" s="866"/>
      <c r="Y70" s="866"/>
      <c r="Z70" s="866"/>
      <c r="AA70" s="866">
        <v>2</v>
      </c>
      <c r="AB70" s="866"/>
      <c r="AC70" s="866"/>
      <c r="AD70" s="866"/>
      <c r="AE70" s="866"/>
      <c r="AF70" s="866">
        <v>2</v>
      </c>
      <c r="AG70" s="866"/>
      <c r="AH70" s="866"/>
      <c r="AI70" s="866"/>
      <c r="AJ70" s="866"/>
      <c r="AK70" s="866" t="s">
        <v>555</v>
      </c>
      <c r="AL70" s="866"/>
      <c r="AM70" s="866"/>
      <c r="AN70" s="866"/>
      <c r="AO70" s="866"/>
      <c r="AP70" s="866" t="s">
        <v>555</v>
      </c>
      <c r="AQ70" s="866"/>
      <c r="AR70" s="866"/>
      <c r="AS70" s="866"/>
      <c r="AT70" s="866"/>
      <c r="AU70" s="866" t="s">
        <v>555</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15">
      <c r="A71" s="238">
        <v>4</v>
      </c>
      <c r="B71" s="909" t="s">
        <v>559</v>
      </c>
      <c r="C71" s="910"/>
      <c r="D71" s="910"/>
      <c r="E71" s="910"/>
      <c r="F71" s="910"/>
      <c r="G71" s="910"/>
      <c r="H71" s="910"/>
      <c r="I71" s="910"/>
      <c r="J71" s="910"/>
      <c r="K71" s="910"/>
      <c r="L71" s="910"/>
      <c r="M71" s="910"/>
      <c r="N71" s="910"/>
      <c r="O71" s="910"/>
      <c r="P71" s="911"/>
      <c r="Q71" s="912">
        <v>75</v>
      </c>
      <c r="R71" s="866"/>
      <c r="S71" s="866"/>
      <c r="T71" s="866"/>
      <c r="U71" s="866"/>
      <c r="V71" s="866">
        <v>74</v>
      </c>
      <c r="W71" s="866"/>
      <c r="X71" s="866"/>
      <c r="Y71" s="866"/>
      <c r="Z71" s="866"/>
      <c r="AA71" s="866">
        <v>2</v>
      </c>
      <c r="AB71" s="866"/>
      <c r="AC71" s="866"/>
      <c r="AD71" s="866"/>
      <c r="AE71" s="866"/>
      <c r="AF71" s="866">
        <v>2</v>
      </c>
      <c r="AG71" s="866"/>
      <c r="AH71" s="866"/>
      <c r="AI71" s="866"/>
      <c r="AJ71" s="866"/>
      <c r="AK71" s="866">
        <v>0</v>
      </c>
      <c r="AL71" s="866"/>
      <c r="AM71" s="866"/>
      <c r="AN71" s="866"/>
      <c r="AO71" s="866"/>
      <c r="AP71" s="866" t="s">
        <v>555</v>
      </c>
      <c r="AQ71" s="866"/>
      <c r="AR71" s="866"/>
      <c r="AS71" s="866"/>
      <c r="AT71" s="866"/>
      <c r="AU71" s="866" t="s">
        <v>555</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15">
      <c r="A72" s="238">
        <v>5</v>
      </c>
      <c r="B72" s="909" t="s">
        <v>560</v>
      </c>
      <c r="C72" s="910"/>
      <c r="D72" s="910"/>
      <c r="E72" s="910"/>
      <c r="F72" s="910"/>
      <c r="G72" s="910"/>
      <c r="H72" s="910"/>
      <c r="I72" s="910"/>
      <c r="J72" s="910"/>
      <c r="K72" s="910"/>
      <c r="L72" s="910"/>
      <c r="M72" s="910"/>
      <c r="N72" s="910"/>
      <c r="O72" s="910"/>
      <c r="P72" s="911"/>
      <c r="Q72" s="912">
        <v>1868</v>
      </c>
      <c r="R72" s="866"/>
      <c r="S72" s="866"/>
      <c r="T72" s="866"/>
      <c r="U72" s="866"/>
      <c r="V72" s="866">
        <v>1781</v>
      </c>
      <c r="W72" s="866"/>
      <c r="X72" s="866"/>
      <c r="Y72" s="866"/>
      <c r="Z72" s="866"/>
      <c r="AA72" s="866">
        <v>87</v>
      </c>
      <c r="AB72" s="866"/>
      <c r="AC72" s="866"/>
      <c r="AD72" s="866"/>
      <c r="AE72" s="866"/>
      <c r="AF72" s="866">
        <v>42</v>
      </c>
      <c r="AG72" s="866"/>
      <c r="AH72" s="866"/>
      <c r="AI72" s="866"/>
      <c r="AJ72" s="866"/>
      <c r="AK72" s="866">
        <v>2</v>
      </c>
      <c r="AL72" s="866"/>
      <c r="AM72" s="866"/>
      <c r="AN72" s="866"/>
      <c r="AO72" s="866"/>
      <c r="AP72" s="866">
        <v>1880</v>
      </c>
      <c r="AQ72" s="866"/>
      <c r="AR72" s="866"/>
      <c r="AS72" s="866"/>
      <c r="AT72" s="866"/>
      <c r="AU72" s="866">
        <v>77</v>
      </c>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15">
      <c r="A73" s="238">
        <v>6</v>
      </c>
      <c r="B73" s="909" t="s">
        <v>561</v>
      </c>
      <c r="C73" s="910"/>
      <c r="D73" s="910"/>
      <c r="E73" s="910"/>
      <c r="F73" s="910"/>
      <c r="G73" s="910"/>
      <c r="H73" s="910"/>
      <c r="I73" s="910"/>
      <c r="J73" s="910"/>
      <c r="K73" s="910"/>
      <c r="L73" s="910"/>
      <c r="M73" s="910"/>
      <c r="N73" s="910"/>
      <c r="O73" s="910"/>
      <c r="P73" s="911"/>
      <c r="Q73" s="912">
        <v>2104</v>
      </c>
      <c r="R73" s="866"/>
      <c r="S73" s="866"/>
      <c r="T73" s="866"/>
      <c r="U73" s="866"/>
      <c r="V73" s="866">
        <v>1951</v>
      </c>
      <c r="W73" s="866"/>
      <c r="X73" s="866"/>
      <c r="Y73" s="866"/>
      <c r="Z73" s="866"/>
      <c r="AA73" s="866">
        <v>153</v>
      </c>
      <c r="AB73" s="866"/>
      <c r="AC73" s="866"/>
      <c r="AD73" s="866"/>
      <c r="AE73" s="866"/>
      <c r="AF73" s="866">
        <v>47</v>
      </c>
      <c r="AG73" s="866"/>
      <c r="AH73" s="866"/>
      <c r="AI73" s="866"/>
      <c r="AJ73" s="866"/>
      <c r="AK73" s="866">
        <v>80</v>
      </c>
      <c r="AL73" s="866"/>
      <c r="AM73" s="866"/>
      <c r="AN73" s="866"/>
      <c r="AO73" s="866"/>
      <c r="AP73" s="866">
        <v>15</v>
      </c>
      <c r="AQ73" s="866"/>
      <c r="AR73" s="866"/>
      <c r="AS73" s="866"/>
      <c r="AT73" s="866"/>
      <c r="AU73" s="866">
        <v>-5</v>
      </c>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15">
      <c r="A74" s="238">
        <v>7</v>
      </c>
      <c r="B74" s="909" t="s">
        <v>562</v>
      </c>
      <c r="C74" s="910"/>
      <c r="D74" s="910"/>
      <c r="E74" s="910"/>
      <c r="F74" s="910"/>
      <c r="G74" s="910"/>
      <c r="H74" s="910"/>
      <c r="I74" s="910"/>
      <c r="J74" s="910"/>
      <c r="K74" s="910"/>
      <c r="L74" s="910"/>
      <c r="M74" s="910"/>
      <c r="N74" s="910"/>
      <c r="O74" s="910"/>
      <c r="P74" s="911"/>
      <c r="Q74" s="912">
        <v>230</v>
      </c>
      <c r="R74" s="866"/>
      <c r="S74" s="866"/>
      <c r="T74" s="866"/>
      <c r="U74" s="866"/>
      <c r="V74" s="866">
        <v>102</v>
      </c>
      <c r="W74" s="866"/>
      <c r="X74" s="866"/>
      <c r="Y74" s="866"/>
      <c r="Z74" s="866"/>
      <c r="AA74" s="866">
        <v>128</v>
      </c>
      <c r="AB74" s="866"/>
      <c r="AC74" s="866"/>
      <c r="AD74" s="866"/>
      <c r="AE74" s="866"/>
      <c r="AF74" s="866">
        <v>8</v>
      </c>
      <c r="AG74" s="866"/>
      <c r="AH74" s="866"/>
      <c r="AI74" s="866"/>
      <c r="AJ74" s="866"/>
      <c r="AK74" s="866">
        <v>40</v>
      </c>
      <c r="AL74" s="866"/>
      <c r="AM74" s="866"/>
      <c r="AN74" s="866"/>
      <c r="AO74" s="866"/>
      <c r="AP74" s="866" t="s">
        <v>555</v>
      </c>
      <c r="AQ74" s="866"/>
      <c r="AR74" s="866"/>
      <c r="AS74" s="866"/>
      <c r="AT74" s="866"/>
      <c r="AU74" s="866" t="s">
        <v>555</v>
      </c>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15">
      <c r="A75" s="238">
        <v>8</v>
      </c>
      <c r="B75" s="909" t="s">
        <v>563</v>
      </c>
      <c r="C75" s="910"/>
      <c r="D75" s="910"/>
      <c r="E75" s="910"/>
      <c r="F75" s="910"/>
      <c r="G75" s="910"/>
      <c r="H75" s="910"/>
      <c r="I75" s="910"/>
      <c r="J75" s="910"/>
      <c r="K75" s="910"/>
      <c r="L75" s="910"/>
      <c r="M75" s="910"/>
      <c r="N75" s="910"/>
      <c r="O75" s="910"/>
      <c r="P75" s="911"/>
      <c r="Q75" s="913">
        <v>63</v>
      </c>
      <c r="R75" s="914"/>
      <c r="S75" s="914"/>
      <c r="T75" s="914"/>
      <c r="U75" s="870"/>
      <c r="V75" s="915">
        <v>60</v>
      </c>
      <c r="W75" s="914"/>
      <c r="X75" s="914"/>
      <c r="Y75" s="914"/>
      <c r="Z75" s="870"/>
      <c r="AA75" s="915">
        <v>4</v>
      </c>
      <c r="AB75" s="914"/>
      <c r="AC75" s="914"/>
      <c r="AD75" s="914"/>
      <c r="AE75" s="870"/>
      <c r="AF75" s="915">
        <v>4</v>
      </c>
      <c r="AG75" s="914"/>
      <c r="AH75" s="914"/>
      <c r="AI75" s="914"/>
      <c r="AJ75" s="870"/>
      <c r="AK75" s="915" t="s">
        <v>555</v>
      </c>
      <c r="AL75" s="914"/>
      <c r="AM75" s="914"/>
      <c r="AN75" s="914"/>
      <c r="AO75" s="870"/>
      <c r="AP75" s="915" t="s">
        <v>555</v>
      </c>
      <c r="AQ75" s="914"/>
      <c r="AR75" s="914"/>
      <c r="AS75" s="914"/>
      <c r="AT75" s="870"/>
      <c r="AU75" s="915" t="s">
        <v>555</v>
      </c>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15">
      <c r="A76" s="238">
        <v>9</v>
      </c>
      <c r="B76" s="909" t="s">
        <v>564</v>
      </c>
      <c r="C76" s="910"/>
      <c r="D76" s="910"/>
      <c r="E76" s="910"/>
      <c r="F76" s="910"/>
      <c r="G76" s="910"/>
      <c r="H76" s="910"/>
      <c r="I76" s="910"/>
      <c r="J76" s="910"/>
      <c r="K76" s="910"/>
      <c r="L76" s="910"/>
      <c r="M76" s="910"/>
      <c r="N76" s="910"/>
      <c r="O76" s="910"/>
      <c r="P76" s="911"/>
      <c r="Q76" s="913">
        <v>1496</v>
      </c>
      <c r="R76" s="914"/>
      <c r="S76" s="914"/>
      <c r="T76" s="914"/>
      <c r="U76" s="870"/>
      <c r="V76" s="915">
        <v>1404</v>
      </c>
      <c r="W76" s="914"/>
      <c r="X76" s="914"/>
      <c r="Y76" s="914"/>
      <c r="Z76" s="870"/>
      <c r="AA76" s="915">
        <v>92</v>
      </c>
      <c r="AB76" s="914"/>
      <c r="AC76" s="914"/>
      <c r="AD76" s="914"/>
      <c r="AE76" s="870"/>
      <c r="AF76" s="915">
        <v>92</v>
      </c>
      <c r="AG76" s="914"/>
      <c r="AH76" s="914"/>
      <c r="AI76" s="914"/>
      <c r="AJ76" s="870"/>
      <c r="AK76" s="915">
        <v>0</v>
      </c>
      <c r="AL76" s="914"/>
      <c r="AM76" s="914"/>
      <c r="AN76" s="914"/>
      <c r="AO76" s="870"/>
      <c r="AP76" s="915">
        <v>1246</v>
      </c>
      <c r="AQ76" s="914"/>
      <c r="AR76" s="914"/>
      <c r="AS76" s="914"/>
      <c r="AT76" s="870"/>
      <c r="AU76" s="915">
        <v>261</v>
      </c>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15">
      <c r="A77" s="238">
        <v>10</v>
      </c>
      <c r="B77" s="909" t="s">
        <v>565</v>
      </c>
      <c r="C77" s="910"/>
      <c r="D77" s="910"/>
      <c r="E77" s="910"/>
      <c r="F77" s="910"/>
      <c r="G77" s="910"/>
      <c r="H77" s="910"/>
      <c r="I77" s="910"/>
      <c r="J77" s="910"/>
      <c r="K77" s="910"/>
      <c r="L77" s="910"/>
      <c r="M77" s="910"/>
      <c r="N77" s="910"/>
      <c r="O77" s="910"/>
      <c r="P77" s="911"/>
      <c r="Q77" s="913">
        <v>10</v>
      </c>
      <c r="R77" s="914"/>
      <c r="S77" s="914"/>
      <c r="T77" s="914"/>
      <c r="U77" s="870"/>
      <c r="V77" s="915">
        <v>8</v>
      </c>
      <c r="W77" s="914"/>
      <c r="X77" s="914"/>
      <c r="Y77" s="914"/>
      <c r="Z77" s="870"/>
      <c r="AA77" s="915">
        <v>1</v>
      </c>
      <c r="AB77" s="914"/>
      <c r="AC77" s="914"/>
      <c r="AD77" s="914"/>
      <c r="AE77" s="870"/>
      <c r="AF77" s="915">
        <v>1</v>
      </c>
      <c r="AG77" s="914"/>
      <c r="AH77" s="914"/>
      <c r="AI77" s="914"/>
      <c r="AJ77" s="870"/>
      <c r="AK77" s="915" t="s">
        <v>555</v>
      </c>
      <c r="AL77" s="914"/>
      <c r="AM77" s="914"/>
      <c r="AN77" s="914"/>
      <c r="AO77" s="870"/>
      <c r="AP77" s="915" t="s">
        <v>555</v>
      </c>
      <c r="AQ77" s="914"/>
      <c r="AR77" s="914"/>
      <c r="AS77" s="914"/>
      <c r="AT77" s="870"/>
      <c r="AU77" s="915" t="s">
        <v>555</v>
      </c>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15">
      <c r="A78" s="238">
        <v>11</v>
      </c>
      <c r="B78" s="909" t="s">
        <v>566</v>
      </c>
      <c r="C78" s="910"/>
      <c r="D78" s="910"/>
      <c r="E78" s="910"/>
      <c r="F78" s="910"/>
      <c r="G78" s="910"/>
      <c r="H78" s="910"/>
      <c r="I78" s="910"/>
      <c r="J78" s="910"/>
      <c r="K78" s="910"/>
      <c r="L78" s="910"/>
      <c r="M78" s="910"/>
      <c r="N78" s="910"/>
      <c r="O78" s="910"/>
      <c r="P78" s="911"/>
      <c r="Q78" s="912">
        <v>27</v>
      </c>
      <c r="R78" s="866"/>
      <c r="S78" s="866"/>
      <c r="T78" s="866"/>
      <c r="U78" s="866"/>
      <c r="V78" s="866">
        <v>25</v>
      </c>
      <c r="W78" s="866"/>
      <c r="X78" s="866"/>
      <c r="Y78" s="866"/>
      <c r="Z78" s="866"/>
      <c r="AA78" s="866">
        <v>2</v>
      </c>
      <c r="AB78" s="866"/>
      <c r="AC78" s="866"/>
      <c r="AD78" s="866"/>
      <c r="AE78" s="866"/>
      <c r="AF78" s="866">
        <v>2</v>
      </c>
      <c r="AG78" s="866"/>
      <c r="AH78" s="866"/>
      <c r="AI78" s="866"/>
      <c r="AJ78" s="866"/>
      <c r="AK78" s="866">
        <v>0</v>
      </c>
      <c r="AL78" s="866"/>
      <c r="AM78" s="866"/>
      <c r="AN78" s="866"/>
      <c r="AO78" s="866"/>
      <c r="AP78" s="866" t="s">
        <v>555</v>
      </c>
      <c r="AQ78" s="866"/>
      <c r="AR78" s="866"/>
      <c r="AS78" s="866"/>
      <c r="AT78" s="866"/>
      <c r="AU78" s="866" t="s">
        <v>555</v>
      </c>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15">
      <c r="A79" s="238">
        <v>12</v>
      </c>
      <c r="B79" s="909" t="s">
        <v>567</v>
      </c>
      <c r="C79" s="910"/>
      <c r="D79" s="910"/>
      <c r="E79" s="910"/>
      <c r="F79" s="910"/>
      <c r="G79" s="910"/>
      <c r="H79" s="910"/>
      <c r="I79" s="910"/>
      <c r="J79" s="910"/>
      <c r="K79" s="910"/>
      <c r="L79" s="910"/>
      <c r="M79" s="910"/>
      <c r="N79" s="910"/>
      <c r="O79" s="910"/>
      <c r="P79" s="911"/>
      <c r="Q79" s="912">
        <v>42</v>
      </c>
      <c r="R79" s="866"/>
      <c r="S79" s="866"/>
      <c r="T79" s="866"/>
      <c r="U79" s="866"/>
      <c r="V79" s="866">
        <v>40</v>
      </c>
      <c r="W79" s="866"/>
      <c r="X79" s="866"/>
      <c r="Y79" s="866"/>
      <c r="Z79" s="866"/>
      <c r="AA79" s="866">
        <v>2</v>
      </c>
      <c r="AB79" s="866"/>
      <c r="AC79" s="866"/>
      <c r="AD79" s="866"/>
      <c r="AE79" s="866"/>
      <c r="AF79" s="866">
        <v>2</v>
      </c>
      <c r="AG79" s="866"/>
      <c r="AH79" s="866"/>
      <c r="AI79" s="866"/>
      <c r="AJ79" s="866"/>
      <c r="AK79" s="866">
        <v>0</v>
      </c>
      <c r="AL79" s="866"/>
      <c r="AM79" s="866"/>
      <c r="AN79" s="866"/>
      <c r="AO79" s="866"/>
      <c r="AP79" s="866" t="s">
        <v>555</v>
      </c>
      <c r="AQ79" s="866"/>
      <c r="AR79" s="866"/>
      <c r="AS79" s="866"/>
      <c r="AT79" s="866"/>
      <c r="AU79" s="866" t="s">
        <v>555</v>
      </c>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15">
      <c r="A80" s="238">
        <v>13</v>
      </c>
      <c r="B80" s="909" t="s">
        <v>568</v>
      </c>
      <c r="C80" s="910"/>
      <c r="D80" s="910"/>
      <c r="E80" s="910"/>
      <c r="F80" s="910"/>
      <c r="G80" s="910"/>
      <c r="H80" s="910"/>
      <c r="I80" s="910"/>
      <c r="J80" s="910"/>
      <c r="K80" s="910"/>
      <c r="L80" s="910"/>
      <c r="M80" s="910"/>
      <c r="N80" s="910"/>
      <c r="O80" s="910"/>
      <c r="P80" s="911"/>
      <c r="Q80" s="912">
        <v>309</v>
      </c>
      <c r="R80" s="866"/>
      <c r="S80" s="866"/>
      <c r="T80" s="866"/>
      <c r="U80" s="866"/>
      <c r="V80" s="866">
        <v>293</v>
      </c>
      <c r="W80" s="866"/>
      <c r="X80" s="866"/>
      <c r="Y80" s="866"/>
      <c r="Z80" s="866"/>
      <c r="AA80" s="866">
        <v>16</v>
      </c>
      <c r="AB80" s="866"/>
      <c r="AC80" s="866"/>
      <c r="AD80" s="866"/>
      <c r="AE80" s="866"/>
      <c r="AF80" s="866">
        <v>16</v>
      </c>
      <c r="AG80" s="866"/>
      <c r="AH80" s="866"/>
      <c r="AI80" s="866"/>
      <c r="AJ80" s="866"/>
      <c r="AK80" s="866">
        <v>0</v>
      </c>
      <c r="AL80" s="866"/>
      <c r="AM80" s="866"/>
      <c r="AN80" s="866"/>
      <c r="AO80" s="866"/>
      <c r="AP80" s="866" t="s">
        <v>555</v>
      </c>
      <c r="AQ80" s="866"/>
      <c r="AR80" s="866"/>
      <c r="AS80" s="866"/>
      <c r="AT80" s="866"/>
      <c r="AU80" s="866" t="s">
        <v>555</v>
      </c>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15">
      <c r="A81" s="238">
        <v>14</v>
      </c>
      <c r="B81" s="909" t="s">
        <v>569</v>
      </c>
      <c r="C81" s="910"/>
      <c r="D81" s="910"/>
      <c r="E81" s="910"/>
      <c r="F81" s="910"/>
      <c r="G81" s="910"/>
      <c r="H81" s="910"/>
      <c r="I81" s="910"/>
      <c r="J81" s="910"/>
      <c r="K81" s="910"/>
      <c r="L81" s="910"/>
      <c r="M81" s="910"/>
      <c r="N81" s="910"/>
      <c r="O81" s="910"/>
      <c r="P81" s="911"/>
      <c r="Q81" s="912">
        <v>5696</v>
      </c>
      <c r="R81" s="866"/>
      <c r="S81" s="866"/>
      <c r="T81" s="866"/>
      <c r="U81" s="866"/>
      <c r="V81" s="866">
        <v>5409</v>
      </c>
      <c r="W81" s="866"/>
      <c r="X81" s="866"/>
      <c r="Y81" s="866"/>
      <c r="Z81" s="866"/>
      <c r="AA81" s="866">
        <v>287</v>
      </c>
      <c r="AB81" s="866"/>
      <c r="AC81" s="866"/>
      <c r="AD81" s="866"/>
      <c r="AE81" s="866"/>
      <c r="AF81" s="866">
        <v>286</v>
      </c>
      <c r="AG81" s="866"/>
      <c r="AH81" s="866"/>
      <c r="AI81" s="866"/>
      <c r="AJ81" s="866"/>
      <c r="AK81" s="866">
        <v>74</v>
      </c>
      <c r="AL81" s="866"/>
      <c r="AM81" s="866"/>
      <c r="AN81" s="866"/>
      <c r="AO81" s="866"/>
      <c r="AP81" s="866">
        <v>3111</v>
      </c>
      <c r="AQ81" s="866"/>
      <c r="AR81" s="866"/>
      <c r="AS81" s="866"/>
      <c r="AT81" s="866"/>
      <c r="AU81" s="866">
        <v>287</v>
      </c>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15">
      <c r="A82" s="238">
        <v>15</v>
      </c>
      <c r="B82" s="909" t="s">
        <v>570</v>
      </c>
      <c r="C82" s="910"/>
      <c r="D82" s="910"/>
      <c r="E82" s="910"/>
      <c r="F82" s="910"/>
      <c r="G82" s="910"/>
      <c r="H82" s="910"/>
      <c r="I82" s="910"/>
      <c r="J82" s="910"/>
      <c r="K82" s="910"/>
      <c r="L82" s="910"/>
      <c r="M82" s="910"/>
      <c r="N82" s="910"/>
      <c r="O82" s="910"/>
      <c r="P82" s="911"/>
      <c r="Q82" s="912">
        <v>114699</v>
      </c>
      <c r="R82" s="866"/>
      <c r="S82" s="866"/>
      <c r="T82" s="866"/>
      <c r="U82" s="866"/>
      <c r="V82" s="866">
        <v>113338</v>
      </c>
      <c r="W82" s="866"/>
      <c r="X82" s="866"/>
      <c r="Y82" s="866"/>
      <c r="Z82" s="866"/>
      <c r="AA82" s="866">
        <v>1361</v>
      </c>
      <c r="AB82" s="866"/>
      <c r="AC82" s="866"/>
      <c r="AD82" s="866"/>
      <c r="AE82" s="866"/>
      <c r="AF82" s="866">
        <v>1361</v>
      </c>
      <c r="AG82" s="866"/>
      <c r="AH82" s="866"/>
      <c r="AI82" s="866"/>
      <c r="AJ82" s="866"/>
      <c r="AK82" s="866">
        <v>350</v>
      </c>
      <c r="AL82" s="866"/>
      <c r="AM82" s="866"/>
      <c r="AN82" s="866"/>
      <c r="AO82" s="866"/>
      <c r="AP82" s="866" t="s">
        <v>555</v>
      </c>
      <c r="AQ82" s="866"/>
      <c r="AR82" s="866"/>
      <c r="AS82" s="866"/>
      <c r="AT82" s="866"/>
      <c r="AU82" s="866" t="s">
        <v>555</v>
      </c>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15">
      <c r="A83" s="238">
        <v>16</v>
      </c>
      <c r="B83" s="909" t="s">
        <v>571</v>
      </c>
      <c r="C83" s="910"/>
      <c r="D83" s="910"/>
      <c r="E83" s="910"/>
      <c r="F83" s="910"/>
      <c r="G83" s="910"/>
      <c r="H83" s="910"/>
      <c r="I83" s="910"/>
      <c r="J83" s="910"/>
      <c r="K83" s="910"/>
      <c r="L83" s="910"/>
      <c r="M83" s="910"/>
      <c r="N83" s="910"/>
      <c r="O83" s="910"/>
      <c r="P83" s="911"/>
      <c r="Q83" s="912">
        <v>1297</v>
      </c>
      <c r="R83" s="866"/>
      <c r="S83" s="866"/>
      <c r="T83" s="866"/>
      <c r="U83" s="866"/>
      <c r="V83" s="866">
        <v>1108</v>
      </c>
      <c r="W83" s="866"/>
      <c r="X83" s="866"/>
      <c r="Y83" s="866"/>
      <c r="Z83" s="866"/>
      <c r="AA83" s="866">
        <v>189</v>
      </c>
      <c r="AB83" s="866"/>
      <c r="AC83" s="866"/>
      <c r="AD83" s="866"/>
      <c r="AE83" s="866"/>
      <c r="AF83" s="866">
        <v>1759</v>
      </c>
      <c r="AG83" s="866"/>
      <c r="AH83" s="866"/>
      <c r="AI83" s="866"/>
      <c r="AJ83" s="866"/>
      <c r="AK83" s="866">
        <v>9</v>
      </c>
      <c r="AL83" s="866"/>
      <c r="AM83" s="866"/>
      <c r="AN83" s="866"/>
      <c r="AO83" s="866"/>
      <c r="AP83" s="866">
        <v>269</v>
      </c>
      <c r="AQ83" s="866"/>
      <c r="AR83" s="866"/>
      <c r="AS83" s="866"/>
      <c r="AT83" s="866"/>
      <c r="AU83" s="866">
        <v>0</v>
      </c>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15">
      <c r="A84" s="238">
        <v>17</v>
      </c>
      <c r="B84" s="909" t="s">
        <v>572</v>
      </c>
      <c r="C84" s="910"/>
      <c r="D84" s="910"/>
      <c r="E84" s="910"/>
      <c r="F84" s="910"/>
      <c r="G84" s="910"/>
      <c r="H84" s="910"/>
      <c r="I84" s="910"/>
      <c r="J84" s="910"/>
      <c r="K84" s="910"/>
      <c r="L84" s="910"/>
      <c r="M84" s="910"/>
      <c r="N84" s="910"/>
      <c r="O84" s="910"/>
      <c r="P84" s="911"/>
      <c r="Q84" s="912">
        <v>491</v>
      </c>
      <c r="R84" s="866"/>
      <c r="S84" s="866"/>
      <c r="T84" s="866"/>
      <c r="U84" s="866"/>
      <c r="V84" s="866">
        <v>473</v>
      </c>
      <c r="W84" s="866"/>
      <c r="X84" s="866"/>
      <c r="Y84" s="866"/>
      <c r="Z84" s="866"/>
      <c r="AA84" s="866">
        <v>18</v>
      </c>
      <c r="AB84" s="866"/>
      <c r="AC84" s="866"/>
      <c r="AD84" s="866"/>
      <c r="AE84" s="866"/>
      <c r="AF84" s="866">
        <v>17</v>
      </c>
      <c r="AG84" s="866"/>
      <c r="AH84" s="866"/>
      <c r="AI84" s="866"/>
      <c r="AJ84" s="866"/>
      <c r="AK84" s="866">
        <v>0</v>
      </c>
      <c r="AL84" s="866"/>
      <c r="AM84" s="866"/>
      <c r="AN84" s="866"/>
      <c r="AO84" s="866"/>
      <c r="AP84" s="866">
        <v>302</v>
      </c>
      <c r="AQ84" s="866"/>
      <c r="AR84" s="866"/>
      <c r="AS84" s="866"/>
      <c r="AT84" s="866"/>
      <c r="AU84" s="866">
        <v>302</v>
      </c>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hidden="1" customHeight="1" x14ac:dyDescent="0.15">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hidden="1" customHeight="1" x14ac:dyDescent="0.15">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hidden="1" customHeight="1" x14ac:dyDescent="0.15">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
      <c r="A88" s="240" t="s">
        <v>378</v>
      </c>
      <c r="B88" s="825" t="s">
        <v>407</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v>3679</v>
      </c>
      <c r="AG88" s="880"/>
      <c r="AH88" s="880"/>
      <c r="AI88" s="880"/>
      <c r="AJ88" s="880"/>
      <c r="AK88" s="877"/>
      <c r="AL88" s="877"/>
      <c r="AM88" s="877"/>
      <c r="AN88" s="877"/>
      <c r="AO88" s="877"/>
      <c r="AP88" s="880">
        <v>7660</v>
      </c>
      <c r="AQ88" s="880"/>
      <c r="AR88" s="880"/>
      <c r="AS88" s="880"/>
      <c r="AT88" s="880"/>
      <c r="AU88" s="880">
        <v>1084</v>
      </c>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378</v>
      </c>
      <c r="BR102" s="825" t="s">
        <v>408</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c r="CS102" s="888"/>
      <c r="CT102" s="888"/>
      <c r="CU102" s="888"/>
      <c r="CV102" s="927"/>
      <c r="CW102" s="926"/>
      <c r="CX102" s="888"/>
      <c r="CY102" s="888"/>
      <c r="CZ102" s="888"/>
      <c r="DA102" s="927"/>
      <c r="DB102" s="926"/>
      <c r="DC102" s="888"/>
      <c r="DD102" s="888"/>
      <c r="DE102" s="888"/>
      <c r="DF102" s="927"/>
      <c r="DG102" s="926"/>
      <c r="DH102" s="888"/>
      <c r="DI102" s="888"/>
      <c r="DJ102" s="888"/>
      <c r="DK102" s="927"/>
      <c r="DL102" s="926"/>
      <c r="DM102" s="888"/>
      <c r="DN102" s="888"/>
      <c r="DO102" s="888"/>
      <c r="DP102" s="927"/>
      <c r="DQ102" s="926"/>
      <c r="DR102" s="888"/>
      <c r="DS102" s="888"/>
      <c r="DT102" s="888"/>
      <c r="DU102" s="927"/>
      <c r="DV102" s="825"/>
      <c r="DW102" s="826"/>
      <c r="DX102" s="826"/>
      <c r="DY102" s="826"/>
      <c r="DZ102" s="950"/>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409</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410</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411</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412</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53" t="s">
        <v>413</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414</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15">
      <c r="A109" s="948" t="s">
        <v>415</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416</v>
      </c>
      <c r="AB109" s="929"/>
      <c r="AC109" s="929"/>
      <c r="AD109" s="929"/>
      <c r="AE109" s="930"/>
      <c r="AF109" s="928" t="s">
        <v>417</v>
      </c>
      <c r="AG109" s="929"/>
      <c r="AH109" s="929"/>
      <c r="AI109" s="929"/>
      <c r="AJ109" s="930"/>
      <c r="AK109" s="928" t="s">
        <v>294</v>
      </c>
      <c r="AL109" s="929"/>
      <c r="AM109" s="929"/>
      <c r="AN109" s="929"/>
      <c r="AO109" s="930"/>
      <c r="AP109" s="928" t="s">
        <v>418</v>
      </c>
      <c r="AQ109" s="929"/>
      <c r="AR109" s="929"/>
      <c r="AS109" s="929"/>
      <c r="AT109" s="931"/>
      <c r="AU109" s="948" t="s">
        <v>415</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416</v>
      </c>
      <c r="BR109" s="929"/>
      <c r="BS109" s="929"/>
      <c r="BT109" s="929"/>
      <c r="BU109" s="930"/>
      <c r="BV109" s="928" t="s">
        <v>417</v>
      </c>
      <c r="BW109" s="929"/>
      <c r="BX109" s="929"/>
      <c r="BY109" s="929"/>
      <c r="BZ109" s="930"/>
      <c r="CA109" s="928" t="s">
        <v>294</v>
      </c>
      <c r="CB109" s="929"/>
      <c r="CC109" s="929"/>
      <c r="CD109" s="929"/>
      <c r="CE109" s="930"/>
      <c r="CF109" s="949" t="s">
        <v>418</v>
      </c>
      <c r="CG109" s="949"/>
      <c r="CH109" s="949"/>
      <c r="CI109" s="949"/>
      <c r="CJ109" s="949"/>
      <c r="CK109" s="928" t="s">
        <v>419</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416</v>
      </c>
      <c r="DH109" s="929"/>
      <c r="DI109" s="929"/>
      <c r="DJ109" s="929"/>
      <c r="DK109" s="930"/>
      <c r="DL109" s="928" t="s">
        <v>417</v>
      </c>
      <c r="DM109" s="929"/>
      <c r="DN109" s="929"/>
      <c r="DO109" s="929"/>
      <c r="DP109" s="930"/>
      <c r="DQ109" s="928" t="s">
        <v>294</v>
      </c>
      <c r="DR109" s="929"/>
      <c r="DS109" s="929"/>
      <c r="DT109" s="929"/>
      <c r="DU109" s="930"/>
      <c r="DV109" s="928" t="s">
        <v>418</v>
      </c>
      <c r="DW109" s="929"/>
      <c r="DX109" s="929"/>
      <c r="DY109" s="929"/>
      <c r="DZ109" s="931"/>
    </row>
    <row r="110" spans="1:131" s="230" customFormat="1" ht="26.25" customHeight="1" x14ac:dyDescent="0.15">
      <c r="A110" s="932" t="s">
        <v>420</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2751421</v>
      </c>
      <c r="AB110" s="936"/>
      <c r="AC110" s="936"/>
      <c r="AD110" s="936"/>
      <c r="AE110" s="937"/>
      <c r="AF110" s="938">
        <v>2663300</v>
      </c>
      <c r="AG110" s="936"/>
      <c r="AH110" s="936"/>
      <c r="AI110" s="936"/>
      <c r="AJ110" s="937"/>
      <c r="AK110" s="938">
        <v>2594837</v>
      </c>
      <c r="AL110" s="936"/>
      <c r="AM110" s="936"/>
      <c r="AN110" s="936"/>
      <c r="AO110" s="937"/>
      <c r="AP110" s="939">
        <v>17</v>
      </c>
      <c r="AQ110" s="940"/>
      <c r="AR110" s="940"/>
      <c r="AS110" s="940"/>
      <c r="AT110" s="941"/>
      <c r="AU110" s="942" t="s">
        <v>69</v>
      </c>
      <c r="AV110" s="943"/>
      <c r="AW110" s="943"/>
      <c r="AX110" s="943"/>
      <c r="AY110" s="943"/>
      <c r="AZ110" s="965" t="s">
        <v>421</v>
      </c>
      <c r="BA110" s="933"/>
      <c r="BB110" s="933"/>
      <c r="BC110" s="933"/>
      <c r="BD110" s="933"/>
      <c r="BE110" s="933"/>
      <c r="BF110" s="933"/>
      <c r="BG110" s="933"/>
      <c r="BH110" s="933"/>
      <c r="BI110" s="933"/>
      <c r="BJ110" s="933"/>
      <c r="BK110" s="933"/>
      <c r="BL110" s="933"/>
      <c r="BM110" s="933"/>
      <c r="BN110" s="933"/>
      <c r="BO110" s="933"/>
      <c r="BP110" s="934"/>
      <c r="BQ110" s="966">
        <v>22554059</v>
      </c>
      <c r="BR110" s="967"/>
      <c r="BS110" s="967"/>
      <c r="BT110" s="967"/>
      <c r="BU110" s="967"/>
      <c r="BV110" s="967">
        <v>21573411</v>
      </c>
      <c r="BW110" s="967"/>
      <c r="BX110" s="967"/>
      <c r="BY110" s="967"/>
      <c r="BZ110" s="967"/>
      <c r="CA110" s="967">
        <v>21366118</v>
      </c>
      <c r="CB110" s="967"/>
      <c r="CC110" s="967"/>
      <c r="CD110" s="967"/>
      <c r="CE110" s="967"/>
      <c r="CF110" s="980">
        <v>139.80000000000001</v>
      </c>
      <c r="CG110" s="981"/>
      <c r="CH110" s="981"/>
      <c r="CI110" s="981"/>
      <c r="CJ110" s="981"/>
      <c r="CK110" s="982" t="s">
        <v>422</v>
      </c>
      <c r="CL110" s="983"/>
      <c r="CM110" s="965" t="s">
        <v>423</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122</v>
      </c>
      <c r="DH110" s="967"/>
      <c r="DI110" s="967"/>
      <c r="DJ110" s="967"/>
      <c r="DK110" s="967"/>
      <c r="DL110" s="967" t="s">
        <v>122</v>
      </c>
      <c r="DM110" s="967"/>
      <c r="DN110" s="967"/>
      <c r="DO110" s="967"/>
      <c r="DP110" s="967"/>
      <c r="DQ110" s="967" t="s">
        <v>122</v>
      </c>
      <c r="DR110" s="967"/>
      <c r="DS110" s="967"/>
      <c r="DT110" s="967"/>
      <c r="DU110" s="967"/>
      <c r="DV110" s="968" t="s">
        <v>122</v>
      </c>
      <c r="DW110" s="968"/>
      <c r="DX110" s="968"/>
      <c r="DY110" s="968"/>
      <c r="DZ110" s="969"/>
    </row>
    <row r="111" spans="1:131" s="230" customFormat="1" ht="26.25" customHeight="1" x14ac:dyDescent="0.15">
      <c r="A111" s="970" t="s">
        <v>424</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122</v>
      </c>
      <c r="AB111" s="974"/>
      <c r="AC111" s="974"/>
      <c r="AD111" s="974"/>
      <c r="AE111" s="975"/>
      <c r="AF111" s="976" t="s">
        <v>122</v>
      </c>
      <c r="AG111" s="974"/>
      <c r="AH111" s="974"/>
      <c r="AI111" s="974"/>
      <c r="AJ111" s="975"/>
      <c r="AK111" s="976" t="s">
        <v>122</v>
      </c>
      <c r="AL111" s="974"/>
      <c r="AM111" s="974"/>
      <c r="AN111" s="974"/>
      <c r="AO111" s="975"/>
      <c r="AP111" s="977" t="s">
        <v>122</v>
      </c>
      <c r="AQ111" s="978"/>
      <c r="AR111" s="978"/>
      <c r="AS111" s="978"/>
      <c r="AT111" s="979"/>
      <c r="AU111" s="944"/>
      <c r="AV111" s="945"/>
      <c r="AW111" s="945"/>
      <c r="AX111" s="945"/>
      <c r="AY111" s="945"/>
      <c r="AZ111" s="958" t="s">
        <v>425</v>
      </c>
      <c r="BA111" s="959"/>
      <c r="BB111" s="959"/>
      <c r="BC111" s="959"/>
      <c r="BD111" s="959"/>
      <c r="BE111" s="959"/>
      <c r="BF111" s="959"/>
      <c r="BG111" s="959"/>
      <c r="BH111" s="959"/>
      <c r="BI111" s="959"/>
      <c r="BJ111" s="959"/>
      <c r="BK111" s="959"/>
      <c r="BL111" s="959"/>
      <c r="BM111" s="959"/>
      <c r="BN111" s="959"/>
      <c r="BO111" s="959"/>
      <c r="BP111" s="960"/>
      <c r="BQ111" s="961" t="s">
        <v>122</v>
      </c>
      <c r="BR111" s="962"/>
      <c r="BS111" s="962"/>
      <c r="BT111" s="962"/>
      <c r="BU111" s="962"/>
      <c r="BV111" s="962" t="s">
        <v>122</v>
      </c>
      <c r="BW111" s="962"/>
      <c r="BX111" s="962"/>
      <c r="BY111" s="962"/>
      <c r="BZ111" s="962"/>
      <c r="CA111" s="962" t="s">
        <v>122</v>
      </c>
      <c r="CB111" s="962"/>
      <c r="CC111" s="962"/>
      <c r="CD111" s="962"/>
      <c r="CE111" s="962"/>
      <c r="CF111" s="956" t="s">
        <v>122</v>
      </c>
      <c r="CG111" s="957"/>
      <c r="CH111" s="957"/>
      <c r="CI111" s="957"/>
      <c r="CJ111" s="957"/>
      <c r="CK111" s="984"/>
      <c r="CL111" s="985"/>
      <c r="CM111" s="958" t="s">
        <v>426</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122</v>
      </c>
      <c r="DH111" s="962"/>
      <c r="DI111" s="962"/>
      <c r="DJ111" s="962"/>
      <c r="DK111" s="962"/>
      <c r="DL111" s="962" t="s">
        <v>122</v>
      </c>
      <c r="DM111" s="962"/>
      <c r="DN111" s="962"/>
      <c r="DO111" s="962"/>
      <c r="DP111" s="962"/>
      <c r="DQ111" s="962" t="s">
        <v>122</v>
      </c>
      <c r="DR111" s="962"/>
      <c r="DS111" s="962"/>
      <c r="DT111" s="962"/>
      <c r="DU111" s="962"/>
      <c r="DV111" s="963" t="s">
        <v>122</v>
      </c>
      <c r="DW111" s="963"/>
      <c r="DX111" s="963"/>
      <c r="DY111" s="963"/>
      <c r="DZ111" s="964"/>
    </row>
    <row r="112" spans="1:131" s="230" customFormat="1" ht="26.25" customHeight="1" x14ac:dyDescent="0.15">
      <c r="A112" s="988" t="s">
        <v>427</v>
      </c>
      <c r="B112" s="989"/>
      <c r="C112" s="959" t="s">
        <v>428</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122</v>
      </c>
      <c r="AB112" s="995"/>
      <c r="AC112" s="995"/>
      <c r="AD112" s="995"/>
      <c r="AE112" s="996"/>
      <c r="AF112" s="997" t="s">
        <v>122</v>
      </c>
      <c r="AG112" s="995"/>
      <c r="AH112" s="995"/>
      <c r="AI112" s="995"/>
      <c r="AJ112" s="996"/>
      <c r="AK112" s="997" t="s">
        <v>122</v>
      </c>
      <c r="AL112" s="995"/>
      <c r="AM112" s="995"/>
      <c r="AN112" s="995"/>
      <c r="AO112" s="996"/>
      <c r="AP112" s="998" t="s">
        <v>122</v>
      </c>
      <c r="AQ112" s="999"/>
      <c r="AR112" s="999"/>
      <c r="AS112" s="999"/>
      <c r="AT112" s="1000"/>
      <c r="AU112" s="944"/>
      <c r="AV112" s="945"/>
      <c r="AW112" s="945"/>
      <c r="AX112" s="945"/>
      <c r="AY112" s="945"/>
      <c r="AZ112" s="958" t="s">
        <v>429</v>
      </c>
      <c r="BA112" s="959"/>
      <c r="BB112" s="959"/>
      <c r="BC112" s="959"/>
      <c r="BD112" s="959"/>
      <c r="BE112" s="959"/>
      <c r="BF112" s="959"/>
      <c r="BG112" s="959"/>
      <c r="BH112" s="959"/>
      <c r="BI112" s="959"/>
      <c r="BJ112" s="959"/>
      <c r="BK112" s="959"/>
      <c r="BL112" s="959"/>
      <c r="BM112" s="959"/>
      <c r="BN112" s="959"/>
      <c r="BO112" s="959"/>
      <c r="BP112" s="960"/>
      <c r="BQ112" s="961">
        <v>9295051</v>
      </c>
      <c r="BR112" s="962"/>
      <c r="BS112" s="962"/>
      <c r="BT112" s="962"/>
      <c r="BU112" s="962"/>
      <c r="BV112" s="962">
        <v>8372918</v>
      </c>
      <c r="BW112" s="962"/>
      <c r="BX112" s="962"/>
      <c r="BY112" s="962"/>
      <c r="BZ112" s="962"/>
      <c r="CA112" s="962">
        <v>8428133</v>
      </c>
      <c r="CB112" s="962"/>
      <c r="CC112" s="962"/>
      <c r="CD112" s="962"/>
      <c r="CE112" s="962"/>
      <c r="CF112" s="956">
        <v>55.2</v>
      </c>
      <c r="CG112" s="957"/>
      <c r="CH112" s="957"/>
      <c r="CI112" s="957"/>
      <c r="CJ112" s="957"/>
      <c r="CK112" s="984"/>
      <c r="CL112" s="985"/>
      <c r="CM112" s="958" t="s">
        <v>430</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122</v>
      </c>
      <c r="DH112" s="962"/>
      <c r="DI112" s="962"/>
      <c r="DJ112" s="962"/>
      <c r="DK112" s="962"/>
      <c r="DL112" s="962" t="s">
        <v>122</v>
      </c>
      <c r="DM112" s="962"/>
      <c r="DN112" s="962"/>
      <c r="DO112" s="962"/>
      <c r="DP112" s="962"/>
      <c r="DQ112" s="962" t="s">
        <v>122</v>
      </c>
      <c r="DR112" s="962"/>
      <c r="DS112" s="962"/>
      <c r="DT112" s="962"/>
      <c r="DU112" s="962"/>
      <c r="DV112" s="963" t="s">
        <v>122</v>
      </c>
      <c r="DW112" s="963"/>
      <c r="DX112" s="963"/>
      <c r="DY112" s="963"/>
      <c r="DZ112" s="964"/>
    </row>
    <row r="113" spans="1:130" s="230" customFormat="1" ht="26.25" customHeight="1" x14ac:dyDescent="0.15">
      <c r="A113" s="990"/>
      <c r="B113" s="991"/>
      <c r="C113" s="959" t="s">
        <v>431</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905622</v>
      </c>
      <c r="AB113" s="974"/>
      <c r="AC113" s="974"/>
      <c r="AD113" s="974"/>
      <c r="AE113" s="975"/>
      <c r="AF113" s="976">
        <v>887428</v>
      </c>
      <c r="AG113" s="974"/>
      <c r="AH113" s="974"/>
      <c r="AI113" s="974"/>
      <c r="AJ113" s="975"/>
      <c r="AK113" s="976">
        <v>882950</v>
      </c>
      <c r="AL113" s="974"/>
      <c r="AM113" s="974"/>
      <c r="AN113" s="974"/>
      <c r="AO113" s="975"/>
      <c r="AP113" s="977">
        <v>5.8</v>
      </c>
      <c r="AQ113" s="978"/>
      <c r="AR113" s="978"/>
      <c r="AS113" s="978"/>
      <c r="AT113" s="979"/>
      <c r="AU113" s="944"/>
      <c r="AV113" s="945"/>
      <c r="AW113" s="945"/>
      <c r="AX113" s="945"/>
      <c r="AY113" s="945"/>
      <c r="AZ113" s="958" t="s">
        <v>432</v>
      </c>
      <c r="BA113" s="959"/>
      <c r="BB113" s="959"/>
      <c r="BC113" s="959"/>
      <c r="BD113" s="959"/>
      <c r="BE113" s="959"/>
      <c r="BF113" s="959"/>
      <c r="BG113" s="959"/>
      <c r="BH113" s="959"/>
      <c r="BI113" s="959"/>
      <c r="BJ113" s="959"/>
      <c r="BK113" s="959"/>
      <c r="BL113" s="959"/>
      <c r="BM113" s="959"/>
      <c r="BN113" s="959"/>
      <c r="BO113" s="959"/>
      <c r="BP113" s="960"/>
      <c r="BQ113" s="961">
        <v>973836</v>
      </c>
      <c r="BR113" s="962"/>
      <c r="BS113" s="962"/>
      <c r="BT113" s="962"/>
      <c r="BU113" s="962"/>
      <c r="BV113" s="962">
        <v>891129</v>
      </c>
      <c r="BW113" s="962"/>
      <c r="BX113" s="962"/>
      <c r="BY113" s="962"/>
      <c r="BZ113" s="962"/>
      <c r="CA113" s="962">
        <v>1084477</v>
      </c>
      <c r="CB113" s="962"/>
      <c r="CC113" s="962"/>
      <c r="CD113" s="962"/>
      <c r="CE113" s="962"/>
      <c r="CF113" s="956">
        <v>7.1</v>
      </c>
      <c r="CG113" s="957"/>
      <c r="CH113" s="957"/>
      <c r="CI113" s="957"/>
      <c r="CJ113" s="957"/>
      <c r="CK113" s="984"/>
      <c r="CL113" s="985"/>
      <c r="CM113" s="958" t="s">
        <v>433</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122</v>
      </c>
      <c r="DH113" s="995"/>
      <c r="DI113" s="995"/>
      <c r="DJ113" s="995"/>
      <c r="DK113" s="996"/>
      <c r="DL113" s="997" t="s">
        <v>122</v>
      </c>
      <c r="DM113" s="995"/>
      <c r="DN113" s="995"/>
      <c r="DO113" s="995"/>
      <c r="DP113" s="996"/>
      <c r="DQ113" s="997" t="s">
        <v>122</v>
      </c>
      <c r="DR113" s="995"/>
      <c r="DS113" s="995"/>
      <c r="DT113" s="995"/>
      <c r="DU113" s="996"/>
      <c r="DV113" s="998" t="s">
        <v>122</v>
      </c>
      <c r="DW113" s="999"/>
      <c r="DX113" s="999"/>
      <c r="DY113" s="999"/>
      <c r="DZ113" s="1000"/>
    </row>
    <row r="114" spans="1:130" s="230" customFormat="1" ht="26.25" customHeight="1" x14ac:dyDescent="0.15">
      <c r="A114" s="990"/>
      <c r="B114" s="991"/>
      <c r="C114" s="959" t="s">
        <v>434</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107728</v>
      </c>
      <c r="AB114" s="995"/>
      <c r="AC114" s="995"/>
      <c r="AD114" s="995"/>
      <c r="AE114" s="996"/>
      <c r="AF114" s="997">
        <v>122137</v>
      </c>
      <c r="AG114" s="995"/>
      <c r="AH114" s="995"/>
      <c r="AI114" s="995"/>
      <c r="AJ114" s="996"/>
      <c r="AK114" s="997">
        <v>122277</v>
      </c>
      <c r="AL114" s="995"/>
      <c r="AM114" s="995"/>
      <c r="AN114" s="995"/>
      <c r="AO114" s="996"/>
      <c r="AP114" s="998">
        <v>0.8</v>
      </c>
      <c r="AQ114" s="999"/>
      <c r="AR114" s="999"/>
      <c r="AS114" s="999"/>
      <c r="AT114" s="1000"/>
      <c r="AU114" s="944"/>
      <c r="AV114" s="945"/>
      <c r="AW114" s="945"/>
      <c r="AX114" s="945"/>
      <c r="AY114" s="945"/>
      <c r="AZ114" s="958" t="s">
        <v>435</v>
      </c>
      <c r="BA114" s="959"/>
      <c r="BB114" s="959"/>
      <c r="BC114" s="959"/>
      <c r="BD114" s="959"/>
      <c r="BE114" s="959"/>
      <c r="BF114" s="959"/>
      <c r="BG114" s="959"/>
      <c r="BH114" s="959"/>
      <c r="BI114" s="959"/>
      <c r="BJ114" s="959"/>
      <c r="BK114" s="959"/>
      <c r="BL114" s="959"/>
      <c r="BM114" s="959"/>
      <c r="BN114" s="959"/>
      <c r="BO114" s="959"/>
      <c r="BP114" s="960"/>
      <c r="BQ114" s="961">
        <v>1214691</v>
      </c>
      <c r="BR114" s="962"/>
      <c r="BS114" s="962"/>
      <c r="BT114" s="962"/>
      <c r="BU114" s="962"/>
      <c r="BV114" s="962">
        <v>1213884</v>
      </c>
      <c r="BW114" s="962"/>
      <c r="BX114" s="962"/>
      <c r="BY114" s="962"/>
      <c r="BZ114" s="962"/>
      <c r="CA114" s="962">
        <v>1109680</v>
      </c>
      <c r="CB114" s="962"/>
      <c r="CC114" s="962"/>
      <c r="CD114" s="962"/>
      <c r="CE114" s="962"/>
      <c r="CF114" s="956">
        <v>7.3</v>
      </c>
      <c r="CG114" s="957"/>
      <c r="CH114" s="957"/>
      <c r="CI114" s="957"/>
      <c r="CJ114" s="957"/>
      <c r="CK114" s="984"/>
      <c r="CL114" s="985"/>
      <c r="CM114" s="958" t="s">
        <v>436</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122</v>
      </c>
      <c r="DH114" s="995"/>
      <c r="DI114" s="995"/>
      <c r="DJ114" s="995"/>
      <c r="DK114" s="996"/>
      <c r="DL114" s="997" t="s">
        <v>122</v>
      </c>
      <c r="DM114" s="995"/>
      <c r="DN114" s="995"/>
      <c r="DO114" s="995"/>
      <c r="DP114" s="996"/>
      <c r="DQ114" s="997" t="s">
        <v>122</v>
      </c>
      <c r="DR114" s="995"/>
      <c r="DS114" s="995"/>
      <c r="DT114" s="995"/>
      <c r="DU114" s="996"/>
      <c r="DV114" s="998" t="s">
        <v>122</v>
      </c>
      <c r="DW114" s="999"/>
      <c r="DX114" s="999"/>
      <c r="DY114" s="999"/>
      <c r="DZ114" s="1000"/>
    </row>
    <row r="115" spans="1:130" s="230" customFormat="1" ht="26.25" customHeight="1" x14ac:dyDescent="0.15">
      <c r="A115" s="990"/>
      <c r="B115" s="991"/>
      <c r="C115" s="959" t="s">
        <v>437</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v>14</v>
      </c>
      <c r="AB115" s="974"/>
      <c r="AC115" s="974"/>
      <c r="AD115" s="974"/>
      <c r="AE115" s="975"/>
      <c r="AF115" s="976">
        <v>10</v>
      </c>
      <c r="AG115" s="974"/>
      <c r="AH115" s="974"/>
      <c r="AI115" s="974"/>
      <c r="AJ115" s="975"/>
      <c r="AK115" s="976">
        <v>5</v>
      </c>
      <c r="AL115" s="974"/>
      <c r="AM115" s="974"/>
      <c r="AN115" s="974"/>
      <c r="AO115" s="975"/>
      <c r="AP115" s="977">
        <v>0</v>
      </c>
      <c r="AQ115" s="978"/>
      <c r="AR115" s="978"/>
      <c r="AS115" s="978"/>
      <c r="AT115" s="979"/>
      <c r="AU115" s="944"/>
      <c r="AV115" s="945"/>
      <c r="AW115" s="945"/>
      <c r="AX115" s="945"/>
      <c r="AY115" s="945"/>
      <c r="AZ115" s="958" t="s">
        <v>438</v>
      </c>
      <c r="BA115" s="959"/>
      <c r="BB115" s="959"/>
      <c r="BC115" s="959"/>
      <c r="BD115" s="959"/>
      <c r="BE115" s="959"/>
      <c r="BF115" s="959"/>
      <c r="BG115" s="959"/>
      <c r="BH115" s="959"/>
      <c r="BI115" s="959"/>
      <c r="BJ115" s="959"/>
      <c r="BK115" s="959"/>
      <c r="BL115" s="959"/>
      <c r="BM115" s="959"/>
      <c r="BN115" s="959"/>
      <c r="BO115" s="959"/>
      <c r="BP115" s="960"/>
      <c r="BQ115" s="961" t="s">
        <v>122</v>
      </c>
      <c r="BR115" s="962"/>
      <c r="BS115" s="962"/>
      <c r="BT115" s="962"/>
      <c r="BU115" s="962"/>
      <c r="BV115" s="962" t="s">
        <v>122</v>
      </c>
      <c r="BW115" s="962"/>
      <c r="BX115" s="962"/>
      <c r="BY115" s="962"/>
      <c r="BZ115" s="962"/>
      <c r="CA115" s="962" t="s">
        <v>122</v>
      </c>
      <c r="CB115" s="962"/>
      <c r="CC115" s="962"/>
      <c r="CD115" s="962"/>
      <c r="CE115" s="962"/>
      <c r="CF115" s="956" t="s">
        <v>122</v>
      </c>
      <c r="CG115" s="957"/>
      <c r="CH115" s="957"/>
      <c r="CI115" s="957"/>
      <c r="CJ115" s="957"/>
      <c r="CK115" s="984"/>
      <c r="CL115" s="985"/>
      <c r="CM115" s="958" t="s">
        <v>439</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122</v>
      </c>
      <c r="DH115" s="995"/>
      <c r="DI115" s="995"/>
      <c r="DJ115" s="995"/>
      <c r="DK115" s="996"/>
      <c r="DL115" s="997" t="s">
        <v>122</v>
      </c>
      <c r="DM115" s="995"/>
      <c r="DN115" s="995"/>
      <c r="DO115" s="995"/>
      <c r="DP115" s="996"/>
      <c r="DQ115" s="997" t="s">
        <v>122</v>
      </c>
      <c r="DR115" s="995"/>
      <c r="DS115" s="995"/>
      <c r="DT115" s="995"/>
      <c r="DU115" s="996"/>
      <c r="DV115" s="998" t="s">
        <v>122</v>
      </c>
      <c r="DW115" s="999"/>
      <c r="DX115" s="999"/>
      <c r="DY115" s="999"/>
      <c r="DZ115" s="1000"/>
    </row>
    <row r="116" spans="1:130" s="230" customFormat="1" ht="26.25" customHeight="1" x14ac:dyDescent="0.15">
      <c r="A116" s="992"/>
      <c r="B116" s="993"/>
      <c r="C116" s="1001" t="s">
        <v>440</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v>103</v>
      </c>
      <c r="AB116" s="995"/>
      <c r="AC116" s="995"/>
      <c r="AD116" s="995"/>
      <c r="AE116" s="996"/>
      <c r="AF116" s="997">
        <v>154</v>
      </c>
      <c r="AG116" s="995"/>
      <c r="AH116" s="995"/>
      <c r="AI116" s="995"/>
      <c r="AJ116" s="996"/>
      <c r="AK116" s="997">
        <v>99</v>
      </c>
      <c r="AL116" s="995"/>
      <c r="AM116" s="995"/>
      <c r="AN116" s="995"/>
      <c r="AO116" s="996"/>
      <c r="AP116" s="998">
        <v>0</v>
      </c>
      <c r="AQ116" s="999"/>
      <c r="AR116" s="999"/>
      <c r="AS116" s="999"/>
      <c r="AT116" s="1000"/>
      <c r="AU116" s="944"/>
      <c r="AV116" s="945"/>
      <c r="AW116" s="945"/>
      <c r="AX116" s="945"/>
      <c r="AY116" s="945"/>
      <c r="AZ116" s="1003" t="s">
        <v>441</v>
      </c>
      <c r="BA116" s="1004"/>
      <c r="BB116" s="1004"/>
      <c r="BC116" s="1004"/>
      <c r="BD116" s="1004"/>
      <c r="BE116" s="1004"/>
      <c r="BF116" s="1004"/>
      <c r="BG116" s="1004"/>
      <c r="BH116" s="1004"/>
      <c r="BI116" s="1004"/>
      <c r="BJ116" s="1004"/>
      <c r="BK116" s="1004"/>
      <c r="BL116" s="1004"/>
      <c r="BM116" s="1004"/>
      <c r="BN116" s="1004"/>
      <c r="BO116" s="1004"/>
      <c r="BP116" s="1005"/>
      <c r="BQ116" s="961" t="s">
        <v>122</v>
      </c>
      <c r="BR116" s="962"/>
      <c r="BS116" s="962"/>
      <c r="BT116" s="962"/>
      <c r="BU116" s="962"/>
      <c r="BV116" s="962" t="s">
        <v>122</v>
      </c>
      <c r="BW116" s="962"/>
      <c r="BX116" s="962"/>
      <c r="BY116" s="962"/>
      <c r="BZ116" s="962"/>
      <c r="CA116" s="962" t="s">
        <v>122</v>
      </c>
      <c r="CB116" s="962"/>
      <c r="CC116" s="962"/>
      <c r="CD116" s="962"/>
      <c r="CE116" s="962"/>
      <c r="CF116" s="956" t="s">
        <v>122</v>
      </c>
      <c r="CG116" s="957"/>
      <c r="CH116" s="957"/>
      <c r="CI116" s="957"/>
      <c r="CJ116" s="957"/>
      <c r="CK116" s="984"/>
      <c r="CL116" s="985"/>
      <c r="CM116" s="958" t="s">
        <v>442</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122</v>
      </c>
      <c r="DH116" s="995"/>
      <c r="DI116" s="995"/>
      <c r="DJ116" s="995"/>
      <c r="DK116" s="996"/>
      <c r="DL116" s="997" t="s">
        <v>122</v>
      </c>
      <c r="DM116" s="995"/>
      <c r="DN116" s="995"/>
      <c r="DO116" s="995"/>
      <c r="DP116" s="996"/>
      <c r="DQ116" s="997" t="s">
        <v>122</v>
      </c>
      <c r="DR116" s="995"/>
      <c r="DS116" s="995"/>
      <c r="DT116" s="995"/>
      <c r="DU116" s="996"/>
      <c r="DV116" s="998" t="s">
        <v>122</v>
      </c>
      <c r="DW116" s="999"/>
      <c r="DX116" s="999"/>
      <c r="DY116" s="999"/>
      <c r="DZ116" s="1000"/>
    </row>
    <row r="117" spans="1:130" s="230" customFormat="1" ht="26.25" customHeight="1" x14ac:dyDescent="0.15">
      <c r="A117" s="948" t="s">
        <v>177</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443</v>
      </c>
      <c r="Z117" s="930"/>
      <c r="AA117" s="1014">
        <v>3764888</v>
      </c>
      <c r="AB117" s="1015"/>
      <c r="AC117" s="1015"/>
      <c r="AD117" s="1015"/>
      <c r="AE117" s="1016"/>
      <c r="AF117" s="1017">
        <v>3673029</v>
      </c>
      <c r="AG117" s="1015"/>
      <c r="AH117" s="1015"/>
      <c r="AI117" s="1015"/>
      <c r="AJ117" s="1016"/>
      <c r="AK117" s="1017">
        <v>3600168</v>
      </c>
      <c r="AL117" s="1015"/>
      <c r="AM117" s="1015"/>
      <c r="AN117" s="1015"/>
      <c r="AO117" s="1016"/>
      <c r="AP117" s="1018"/>
      <c r="AQ117" s="1019"/>
      <c r="AR117" s="1019"/>
      <c r="AS117" s="1019"/>
      <c r="AT117" s="1020"/>
      <c r="AU117" s="944"/>
      <c r="AV117" s="945"/>
      <c r="AW117" s="945"/>
      <c r="AX117" s="945"/>
      <c r="AY117" s="945"/>
      <c r="AZ117" s="1010" t="s">
        <v>444</v>
      </c>
      <c r="BA117" s="1011"/>
      <c r="BB117" s="1011"/>
      <c r="BC117" s="1011"/>
      <c r="BD117" s="1011"/>
      <c r="BE117" s="1011"/>
      <c r="BF117" s="1011"/>
      <c r="BG117" s="1011"/>
      <c r="BH117" s="1011"/>
      <c r="BI117" s="1011"/>
      <c r="BJ117" s="1011"/>
      <c r="BK117" s="1011"/>
      <c r="BL117" s="1011"/>
      <c r="BM117" s="1011"/>
      <c r="BN117" s="1011"/>
      <c r="BO117" s="1011"/>
      <c r="BP117" s="1012"/>
      <c r="BQ117" s="961" t="s">
        <v>122</v>
      </c>
      <c r="BR117" s="962"/>
      <c r="BS117" s="962"/>
      <c r="BT117" s="962"/>
      <c r="BU117" s="962"/>
      <c r="BV117" s="962" t="s">
        <v>122</v>
      </c>
      <c r="BW117" s="962"/>
      <c r="BX117" s="962"/>
      <c r="BY117" s="962"/>
      <c r="BZ117" s="962"/>
      <c r="CA117" s="962" t="s">
        <v>122</v>
      </c>
      <c r="CB117" s="962"/>
      <c r="CC117" s="962"/>
      <c r="CD117" s="962"/>
      <c r="CE117" s="962"/>
      <c r="CF117" s="956" t="s">
        <v>122</v>
      </c>
      <c r="CG117" s="957"/>
      <c r="CH117" s="957"/>
      <c r="CI117" s="957"/>
      <c r="CJ117" s="957"/>
      <c r="CK117" s="984"/>
      <c r="CL117" s="985"/>
      <c r="CM117" s="958" t="s">
        <v>445</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122</v>
      </c>
      <c r="DH117" s="995"/>
      <c r="DI117" s="995"/>
      <c r="DJ117" s="995"/>
      <c r="DK117" s="996"/>
      <c r="DL117" s="997" t="s">
        <v>122</v>
      </c>
      <c r="DM117" s="995"/>
      <c r="DN117" s="995"/>
      <c r="DO117" s="995"/>
      <c r="DP117" s="996"/>
      <c r="DQ117" s="997" t="s">
        <v>122</v>
      </c>
      <c r="DR117" s="995"/>
      <c r="DS117" s="995"/>
      <c r="DT117" s="995"/>
      <c r="DU117" s="996"/>
      <c r="DV117" s="998" t="s">
        <v>122</v>
      </c>
      <c r="DW117" s="999"/>
      <c r="DX117" s="999"/>
      <c r="DY117" s="999"/>
      <c r="DZ117" s="1000"/>
    </row>
    <row r="118" spans="1:130" s="230" customFormat="1" ht="26.25" customHeight="1" x14ac:dyDescent="0.15">
      <c r="A118" s="948" t="s">
        <v>419</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416</v>
      </c>
      <c r="AB118" s="929"/>
      <c r="AC118" s="929"/>
      <c r="AD118" s="929"/>
      <c r="AE118" s="930"/>
      <c r="AF118" s="928" t="s">
        <v>417</v>
      </c>
      <c r="AG118" s="929"/>
      <c r="AH118" s="929"/>
      <c r="AI118" s="929"/>
      <c r="AJ118" s="930"/>
      <c r="AK118" s="928" t="s">
        <v>294</v>
      </c>
      <c r="AL118" s="929"/>
      <c r="AM118" s="929"/>
      <c r="AN118" s="929"/>
      <c r="AO118" s="930"/>
      <c r="AP118" s="1006" t="s">
        <v>418</v>
      </c>
      <c r="AQ118" s="1007"/>
      <c r="AR118" s="1007"/>
      <c r="AS118" s="1007"/>
      <c r="AT118" s="1008"/>
      <c r="AU118" s="944"/>
      <c r="AV118" s="945"/>
      <c r="AW118" s="945"/>
      <c r="AX118" s="945"/>
      <c r="AY118" s="945"/>
      <c r="AZ118" s="1009" t="s">
        <v>446</v>
      </c>
      <c r="BA118" s="1001"/>
      <c r="BB118" s="1001"/>
      <c r="BC118" s="1001"/>
      <c r="BD118" s="1001"/>
      <c r="BE118" s="1001"/>
      <c r="BF118" s="1001"/>
      <c r="BG118" s="1001"/>
      <c r="BH118" s="1001"/>
      <c r="BI118" s="1001"/>
      <c r="BJ118" s="1001"/>
      <c r="BK118" s="1001"/>
      <c r="BL118" s="1001"/>
      <c r="BM118" s="1001"/>
      <c r="BN118" s="1001"/>
      <c r="BO118" s="1001"/>
      <c r="BP118" s="1002"/>
      <c r="BQ118" s="1035" t="s">
        <v>122</v>
      </c>
      <c r="BR118" s="1036"/>
      <c r="BS118" s="1036"/>
      <c r="BT118" s="1036"/>
      <c r="BU118" s="1036"/>
      <c r="BV118" s="1036" t="s">
        <v>122</v>
      </c>
      <c r="BW118" s="1036"/>
      <c r="BX118" s="1036"/>
      <c r="BY118" s="1036"/>
      <c r="BZ118" s="1036"/>
      <c r="CA118" s="1036" t="s">
        <v>122</v>
      </c>
      <c r="CB118" s="1036"/>
      <c r="CC118" s="1036"/>
      <c r="CD118" s="1036"/>
      <c r="CE118" s="1036"/>
      <c r="CF118" s="956" t="s">
        <v>122</v>
      </c>
      <c r="CG118" s="957"/>
      <c r="CH118" s="957"/>
      <c r="CI118" s="957"/>
      <c r="CJ118" s="957"/>
      <c r="CK118" s="984"/>
      <c r="CL118" s="985"/>
      <c r="CM118" s="958" t="s">
        <v>447</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122</v>
      </c>
      <c r="DH118" s="995"/>
      <c r="DI118" s="995"/>
      <c r="DJ118" s="995"/>
      <c r="DK118" s="996"/>
      <c r="DL118" s="997" t="s">
        <v>122</v>
      </c>
      <c r="DM118" s="995"/>
      <c r="DN118" s="995"/>
      <c r="DO118" s="995"/>
      <c r="DP118" s="996"/>
      <c r="DQ118" s="997" t="s">
        <v>122</v>
      </c>
      <c r="DR118" s="995"/>
      <c r="DS118" s="995"/>
      <c r="DT118" s="995"/>
      <c r="DU118" s="996"/>
      <c r="DV118" s="998" t="s">
        <v>122</v>
      </c>
      <c r="DW118" s="999"/>
      <c r="DX118" s="999"/>
      <c r="DY118" s="999"/>
      <c r="DZ118" s="1000"/>
    </row>
    <row r="119" spans="1:130" s="230" customFormat="1" ht="26.25" customHeight="1" x14ac:dyDescent="0.15">
      <c r="A119" s="1092" t="s">
        <v>422</v>
      </c>
      <c r="B119" s="983"/>
      <c r="C119" s="965" t="s">
        <v>423</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122</v>
      </c>
      <c r="AB119" s="936"/>
      <c r="AC119" s="936"/>
      <c r="AD119" s="936"/>
      <c r="AE119" s="937"/>
      <c r="AF119" s="938" t="s">
        <v>122</v>
      </c>
      <c r="AG119" s="936"/>
      <c r="AH119" s="936"/>
      <c r="AI119" s="936"/>
      <c r="AJ119" s="937"/>
      <c r="AK119" s="938" t="s">
        <v>122</v>
      </c>
      <c r="AL119" s="936"/>
      <c r="AM119" s="936"/>
      <c r="AN119" s="936"/>
      <c r="AO119" s="937"/>
      <c r="AP119" s="939" t="s">
        <v>122</v>
      </c>
      <c r="AQ119" s="940"/>
      <c r="AR119" s="940"/>
      <c r="AS119" s="940"/>
      <c r="AT119" s="941"/>
      <c r="AU119" s="946"/>
      <c r="AV119" s="947"/>
      <c r="AW119" s="947"/>
      <c r="AX119" s="947"/>
      <c r="AY119" s="947"/>
      <c r="AZ119" s="251" t="s">
        <v>177</v>
      </c>
      <c r="BA119" s="251"/>
      <c r="BB119" s="251"/>
      <c r="BC119" s="251"/>
      <c r="BD119" s="251"/>
      <c r="BE119" s="251"/>
      <c r="BF119" s="251"/>
      <c r="BG119" s="251"/>
      <c r="BH119" s="251"/>
      <c r="BI119" s="251"/>
      <c r="BJ119" s="251"/>
      <c r="BK119" s="251"/>
      <c r="BL119" s="251"/>
      <c r="BM119" s="251"/>
      <c r="BN119" s="251"/>
      <c r="BO119" s="1013" t="s">
        <v>448</v>
      </c>
      <c r="BP119" s="1041"/>
      <c r="BQ119" s="1035">
        <v>34037637</v>
      </c>
      <c r="BR119" s="1036"/>
      <c r="BS119" s="1036"/>
      <c r="BT119" s="1036"/>
      <c r="BU119" s="1036"/>
      <c r="BV119" s="1036">
        <v>32051342</v>
      </c>
      <c r="BW119" s="1036"/>
      <c r="BX119" s="1036"/>
      <c r="BY119" s="1036"/>
      <c r="BZ119" s="1036"/>
      <c r="CA119" s="1036">
        <v>31988408</v>
      </c>
      <c r="CB119" s="1036"/>
      <c r="CC119" s="1036"/>
      <c r="CD119" s="1036"/>
      <c r="CE119" s="1036"/>
      <c r="CF119" s="1037"/>
      <c r="CG119" s="1038"/>
      <c r="CH119" s="1038"/>
      <c r="CI119" s="1038"/>
      <c r="CJ119" s="1039"/>
      <c r="CK119" s="986"/>
      <c r="CL119" s="987"/>
      <c r="CM119" s="1009" t="s">
        <v>449</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t="s">
        <v>122</v>
      </c>
      <c r="DH119" s="1022"/>
      <c r="DI119" s="1022"/>
      <c r="DJ119" s="1022"/>
      <c r="DK119" s="1023"/>
      <c r="DL119" s="1021" t="s">
        <v>122</v>
      </c>
      <c r="DM119" s="1022"/>
      <c r="DN119" s="1022"/>
      <c r="DO119" s="1022"/>
      <c r="DP119" s="1023"/>
      <c r="DQ119" s="1021" t="s">
        <v>122</v>
      </c>
      <c r="DR119" s="1022"/>
      <c r="DS119" s="1022"/>
      <c r="DT119" s="1022"/>
      <c r="DU119" s="1023"/>
      <c r="DV119" s="1024" t="s">
        <v>122</v>
      </c>
      <c r="DW119" s="1025"/>
      <c r="DX119" s="1025"/>
      <c r="DY119" s="1025"/>
      <c r="DZ119" s="1026"/>
    </row>
    <row r="120" spans="1:130" s="230" customFormat="1" ht="26.25" customHeight="1" x14ac:dyDescent="0.15">
      <c r="A120" s="1093"/>
      <c r="B120" s="985"/>
      <c r="C120" s="958" t="s">
        <v>426</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122</v>
      </c>
      <c r="AB120" s="995"/>
      <c r="AC120" s="995"/>
      <c r="AD120" s="995"/>
      <c r="AE120" s="996"/>
      <c r="AF120" s="997" t="s">
        <v>122</v>
      </c>
      <c r="AG120" s="995"/>
      <c r="AH120" s="995"/>
      <c r="AI120" s="995"/>
      <c r="AJ120" s="996"/>
      <c r="AK120" s="997" t="s">
        <v>122</v>
      </c>
      <c r="AL120" s="995"/>
      <c r="AM120" s="995"/>
      <c r="AN120" s="995"/>
      <c r="AO120" s="996"/>
      <c r="AP120" s="998" t="s">
        <v>122</v>
      </c>
      <c r="AQ120" s="999"/>
      <c r="AR120" s="999"/>
      <c r="AS120" s="999"/>
      <c r="AT120" s="1000"/>
      <c r="AU120" s="1027" t="s">
        <v>450</v>
      </c>
      <c r="AV120" s="1028"/>
      <c r="AW120" s="1028"/>
      <c r="AX120" s="1028"/>
      <c r="AY120" s="1029"/>
      <c r="AZ120" s="965" t="s">
        <v>451</v>
      </c>
      <c r="BA120" s="933"/>
      <c r="BB120" s="933"/>
      <c r="BC120" s="933"/>
      <c r="BD120" s="933"/>
      <c r="BE120" s="933"/>
      <c r="BF120" s="933"/>
      <c r="BG120" s="933"/>
      <c r="BH120" s="933"/>
      <c r="BI120" s="933"/>
      <c r="BJ120" s="933"/>
      <c r="BK120" s="933"/>
      <c r="BL120" s="933"/>
      <c r="BM120" s="933"/>
      <c r="BN120" s="933"/>
      <c r="BO120" s="933"/>
      <c r="BP120" s="934"/>
      <c r="BQ120" s="966">
        <v>10493322</v>
      </c>
      <c r="BR120" s="967"/>
      <c r="BS120" s="967"/>
      <c r="BT120" s="967"/>
      <c r="BU120" s="967"/>
      <c r="BV120" s="967">
        <v>11319615</v>
      </c>
      <c r="BW120" s="967"/>
      <c r="BX120" s="967"/>
      <c r="BY120" s="967"/>
      <c r="BZ120" s="967"/>
      <c r="CA120" s="967">
        <v>11255992</v>
      </c>
      <c r="CB120" s="967"/>
      <c r="CC120" s="967"/>
      <c r="CD120" s="967"/>
      <c r="CE120" s="967"/>
      <c r="CF120" s="980">
        <v>73.7</v>
      </c>
      <c r="CG120" s="981"/>
      <c r="CH120" s="981"/>
      <c r="CI120" s="981"/>
      <c r="CJ120" s="981"/>
      <c r="CK120" s="1042" t="s">
        <v>452</v>
      </c>
      <c r="CL120" s="1043"/>
      <c r="CM120" s="1043"/>
      <c r="CN120" s="1043"/>
      <c r="CO120" s="1044"/>
      <c r="CP120" s="1050" t="s">
        <v>397</v>
      </c>
      <c r="CQ120" s="1051"/>
      <c r="CR120" s="1051"/>
      <c r="CS120" s="1051"/>
      <c r="CT120" s="1051"/>
      <c r="CU120" s="1051"/>
      <c r="CV120" s="1051"/>
      <c r="CW120" s="1051"/>
      <c r="CX120" s="1051"/>
      <c r="CY120" s="1051"/>
      <c r="CZ120" s="1051"/>
      <c r="DA120" s="1051"/>
      <c r="DB120" s="1051"/>
      <c r="DC120" s="1051"/>
      <c r="DD120" s="1051"/>
      <c r="DE120" s="1051"/>
      <c r="DF120" s="1052"/>
      <c r="DG120" s="966">
        <v>9069010</v>
      </c>
      <c r="DH120" s="967"/>
      <c r="DI120" s="967"/>
      <c r="DJ120" s="967"/>
      <c r="DK120" s="967"/>
      <c r="DL120" s="967">
        <v>8176245</v>
      </c>
      <c r="DM120" s="967"/>
      <c r="DN120" s="967"/>
      <c r="DO120" s="967"/>
      <c r="DP120" s="967"/>
      <c r="DQ120" s="967">
        <v>8218528</v>
      </c>
      <c r="DR120" s="967"/>
      <c r="DS120" s="967"/>
      <c r="DT120" s="967"/>
      <c r="DU120" s="967"/>
      <c r="DV120" s="968">
        <v>53.8</v>
      </c>
      <c r="DW120" s="968"/>
      <c r="DX120" s="968"/>
      <c r="DY120" s="968"/>
      <c r="DZ120" s="969"/>
    </row>
    <row r="121" spans="1:130" s="230" customFormat="1" ht="26.25" customHeight="1" x14ac:dyDescent="0.15">
      <c r="A121" s="1093"/>
      <c r="B121" s="985"/>
      <c r="C121" s="1010" t="s">
        <v>453</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122</v>
      </c>
      <c r="AB121" s="995"/>
      <c r="AC121" s="995"/>
      <c r="AD121" s="995"/>
      <c r="AE121" s="996"/>
      <c r="AF121" s="997" t="s">
        <v>122</v>
      </c>
      <c r="AG121" s="995"/>
      <c r="AH121" s="995"/>
      <c r="AI121" s="995"/>
      <c r="AJ121" s="996"/>
      <c r="AK121" s="997" t="s">
        <v>122</v>
      </c>
      <c r="AL121" s="995"/>
      <c r="AM121" s="995"/>
      <c r="AN121" s="995"/>
      <c r="AO121" s="996"/>
      <c r="AP121" s="998" t="s">
        <v>122</v>
      </c>
      <c r="AQ121" s="999"/>
      <c r="AR121" s="999"/>
      <c r="AS121" s="999"/>
      <c r="AT121" s="1000"/>
      <c r="AU121" s="1030"/>
      <c r="AV121" s="1031"/>
      <c r="AW121" s="1031"/>
      <c r="AX121" s="1031"/>
      <c r="AY121" s="1032"/>
      <c r="AZ121" s="958" t="s">
        <v>454</v>
      </c>
      <c r="BA121" s="959"/>
      <c r="BB121" s="959"/>
      <c r="BC121" s="959"/>
      <c r="BD121" s="959"/>
      <c r="BE121" s="959"/>
      <c r="BF121" s="959"/>
      <c r="BG121" s="959"/>
      <c r="BH121" s="959"/>
      <c r="BI121" s="959"/>
      <c r="BJ121" s="959"/>
      <c r="BK121" s="959"/>
      <c r="BL121" s="959"/>
      <c r="BM121" s="959"/>
      <c r="BN121" s="959"/>
      <c r="BO121" s="959"/>
      <c r="BP121" s="960"/>
      <c r="BQ121" s="961">
        <v>25832</v>
      </c>
      <c r="BR121" s="962"/>
      <c r="BS121" s="962"/>
      <c r="BT121" s="962"/>
      <c r="BU121" s="962"/>
      <c r="BV121" s="962">
        <v>8214</v>
      </c>
      <c r="BW121" s="962"/>
      <c r="BX121" s="962"/>
      <c r="BY121" s="962"/>
      <c r="BZ121" s="962"/>
      <c r="CA121" s="962" t="s">
        <v>122</v>
      </c>
      <c r="CB121" s="962"/>
      <c r="CC121" s="962"/>
      <c r="CD121" s="962"/>
      <c r="CE121" s="962"/>
      <c r="CF121" s="956" t="s">
        <v>122</v>
      </c>
      <c r="CG121" s="957"/>
      <c r="CH121" s="957"/>
      <c r="CI121" s="957"/>
      <c r="CJ121" s="957"/>
      <c r="CK121" s="1045"/>
      <c r="CL121" s="1046"/>
      <c r="CM121" s="1046"/>
      <c r="CN121" s="1046"/>
      <c r="CO121" s="1047"/>
      <c r="CP121" s="1055" t="s">
        <v>396</v>
      </c>
      <c r="CQ121" s="1056"/>
      <c r="CR121" s="1056"/>
      <c r="CS121" s="1056"/>
      <c r="CT121" s="1056"/>
      <c r="CU121" s="1056"/>
      <c r="CV121" s="1056"/>
      <c r="CW121" s="1056"/>
      <c r="CX121" s="1056"/>
      <c r="CY121" s="1056"/>
      <c r="CZ121" s="1056"/>
      <c r="DA121" s="1056"/>
      <c r="DB121" s="1056"/>
      <c r="DC121" s="1056"/>
      <c r="DD121" s="1056"/>
      <c r="DE121" s="1056"/>
      <c r="DF121" s="1057"/>
      <c r="DG121" s="961">
        <v>165604</v>
      </c>
      <c r="DH121" s="962"/>
      <c r="DI121" s="962"/>
      <c r="DJ121" s="962"/>
      <c r="DK121" s="962"/>
      <c r="DL121" s="962">
        <v>143294</v>
      </c>
      <c r="DM121" s="962"/>
      <c r="DN121" s="962"/>
      <c r="DO121" s="962"/>
      <c r="DP121" s="962"/>
      <c r="DQ121" s="962">
        <v>142298</v>
      </c>
      <c r="DR121" s="962"/>
      <c r="DS121" s="962"/>
      <c r="DT121" s="962"/>
      <c r="DU121" s="962"/>
      <c r="DV121" s="963">
        <v>0.9</v>
      </c>
      <c r="DW121" s="963"/>
      <c r="DX121" s="963"/>
      <c r="DY121" s="963"/>
      <c r="DZ121" s="964"/>
    </row>
    <row r="122" spans="1:130" s="230" customFormat="1" ht="26.25" customHeight="1" x14ac:dyDescent="0.15">
      <c r="A122" s="1093"/>
      <c r="B122" s="985"/>
      <c r="C122" s="958" t="s">
        <v>436</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122</v>
      </c>
      <c r="AB122" s="995"/>
      <c r="AC122" s="995"/>
      <c r="AD122" s="995"/>
      <c r="AE122" s="996"/>
      <c r="AF122" s="997" t="s">
        <v>122</v>
      </c>
      <c r="AG122" s="995"/>
      <c r="AH122" s="995"/>
      <c r="AI122" s="995"/>
      <c r="AJ122" s="996"/>
      <c r="AK122" s="997" t="s">
        <v>122</v>
      </c>
      <c r="AL122" s="995"/>
      <c r="AM122" s="995"/>
      <c r="AN122" s="995"/>
      <c r="AO122" s="996"/>
      <c r="AP122" s="998" t="s">
        <v>122</v>
      </c>
      <c r="AQ122" s="999"/>
      <c r="AR122" s="999"/>
      <c r="AS122" s="999"/>
      <c r="AT122" s="1000"/>
      <c r="AU122" s="1030"/>
      <c r="AV122" s="1031"/>
      <c r="AW122" s="1031"/>
      <c r="AX122" s="1031"/>
      <c r="AY122" s="1032"/>
      <c r="AZ122" s="1009" t="s">
        <v>455</v>
      </c>
      <c r="BA122" s="1001"/>
      <c r="BB122" s="1001"/>
      <c r="BC122" s="1001"/>
      <c r="BD122" s="1001"/>
      <c r="BE122" s="1001"/>
      <c r="BF122" s="1001"/>
      <c r="BG122" s="1001"/>
      <c r="BH122" s="1001"/>
      <c r="BI122" s="1001"/>
      <c r="BJ122" s="1001"/>
      <c r="BK122" s="1001"/>
      <c r="BL122" s="1001"/>
      <c r="BM122" s="1001"/>
      <c r="BN122" s="1001"/>
      <c r="BO122" s="1001"/>
      <c r="BP122" s="1002"/>
      <c r="BQ122" s="1035">
        <v>27449196</v>
      </c>
      <c r="BR122" s="1036"/>
      <c r="BS122" s="1036"/>
      <c r="BT122" s="1036"/>
      <c r="BU122" s="1036"/>
      <c r="BV122" s="1036">
        <v>26106709</v>
      </c>
      <c r="BW122" s="1036"/>
      <c r="BX122" s="1036"/>
      <c r="BY122" s="1036"/>
      <c r="BZ122" s="1036"/>
      <c r="CA122" s="1036">
        <v>24344529</v>
      </c>
      <c r="CB122" s="1036"/>
      <c r="CC122" s="1036"/>
      <c r="CD122" s="1036"/>
      <c r="CE122" s="1036"/>
      <c r="CF122" s="1053">
        <v>159.30000000000001</v>
      </c>
      <c r="CG122" s="1054"/>
      <c r="CH122" s="1054"/>
      <c r="CI122" s="1054"/>
      <c r="CJ122" s="1054"/>
      <c r="CK122" s="1045"/>
      <c r="CL122" s="1046"/>
      <c r="CM122" s="1046"/>
      <c r="CN122" s="1046"/>
      <c r="CO122" s="1047"/>
      <c r="CP122" s="1055" t="s">
        <v>400</v>
      </c>
      <c r="CQ122" s="1056"/>
      <c r="CR122" s="1056"/>
      <c r="CS122" s="1056"/>
      <c r="CT122" s="1056"/>
      <c r="CU122" s="1056"/>
      <c r="CV122" s="1056"/>
      <c r="CW122" s="1056"/>
      <c r="CX122" s="1056"/>
      <c r="CY122" s="1056"/>
      <c r="CZ122" s="1056"/>
      <c r="DA122" s="1056"/>
      <c r="DB122" s="1056"/>
      <c r="DC122" s="1056"/>
      <c r="DD122" s="1056"/>
      <c r="DE122" s="1056"/>
      <c r="DF122" s="1057"/>
      <c r="DG122" s="961">
        <v>48528</v>
      </c>
      <c r="DH122" s="962"/>
      <c r="DI122" s="962"/>
      <c r="DJ122" s="962"/>
      <c r="DK122" s="962"/>
      <c r="DL122" s="962">
        <v>47145</v>
      </c>
      <c r="DM122" s="962"/>
      <c r="DN122" s="962"/>
      <c r="DO122" s="962"/>
      <c r="DP122" s="962"/>
      <c r="DQ122" s="962">
        <v>65127</v>
      </c>
      <c r="DR122" s="962"/>
      <c r="DS122" s="962"/>
      <c r="DT122" s="962"/>
      <c r="DU122" s="962"/>
      <c r="DV122" s="963">
        <v>0.4</v>
      </c>
      <c r="DW122" s="963"/>
      <c r="DX122" s="963"/>
      <c r="DY122" s="963"/>
      <c r="DZ122" s="964"/>
    </row>
    <row r="123" spans="1:130" s="230" customFormat="1" ht="26.25" customHeight="1" x14ac:dyDescent="0.15">
      <c r="A123" s="1093"/>
      <c r="B123" s="985"/>
      <c r="C123" s="958" t="s">
        <v>442</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122</v>
      </c>
      <c r="AB123" s="995"/>
      <c r="AC123" s="995"/>
      <c r="AD123" s="995"/>
      <c r="AE123" s="996"/>
      <c r="AF123" s="997" t="s">
        <v>122</v>
      </c>
      <c r="AG123" s="995"/>
      <c r="AH123" s="995"/>
      <c r="AI123" s="995"/>
      <c r="AJ123" s="996"/>
      <c r="AK123" s="997" t="s">
        <v>122</v>
      </c>
      <c r="AL123" s="995"/>
      <c r="AM123" s="995"/>
      <c r="AN123" s="995"/>
      <c r="AO123" s="996"/>
      <c r="AP123" s="998" t="s">
        <v>122</v>
      </c>
      <c r="AQ123" s="999"/>
      <c r="AR123" s="999"/>
      <c r="AS123" s="999"/>
      <c r="AT123" s="1000"/>
      <c r="AU123" s="1033"/>
      <c r="AV123" s="1034"/>
      <c r="AW123" s="1034"/>
      <c r="AX123" s="1034"/>
      <c r="AY123" s="1034"/>
      <c r="AZ123" s="251" t="s">
        <v>177</v>
      </c>
      <c r="BA123" s="251"/>
      <c r="BB123" s="251"/>
      <c r="BC123" s="251"/>
      <c r="BD123" s="251"/>
      <c r="BE123" s="251"/>
      <c r="BF123" s="251"/>
      <c r="BG123" s="251"/>
      <c r="BH123" s="251"/>
      <c r="BI123" s="251"/>
      <c r="BJ123" s="251"/>
      <c r="BK123" s="251"/>
      <c r="BL123" s="251"/>
      <c r="BM123" s="251"/>
      <c r="BN123" s="251"/>
      <c r="BO123" s="1013" t="s">
        <v>456</v>
      </c>
      <c r="BP123" s="1041"/>
      <c r="BQ123" s="1099">
        <v>37968350</v>
      </c>
      <c r="BR123" s="1100"/>
      <c r="BS123" s="1100"/>
      <c r="BT123" s="1100"/>
      <c r="BU123" s="1100"/>
      <c r="BV123" s="1100">
        <v>37434538</v>
      </c>
      <c r="BW123" s="1100"/>
      <c r="BX123" s="1100"/>
      <c r="BY123" s="1100"/>
      <c r="BZ123" s="1100"/>
      <c r="CA123" s="1100">
        <v>35600521</v>
      </c>
      <c r="CB123" s="1100"/>
      <c r="CC123" s="1100"/>
      <c r="CD123" s="1100"/>
      <c r="CE123" s="1100"/>
      <c r="CF123" s="1037"/>
      <c r="CG123" s="1038"/>
      <c r="CH123" s="1038"/>
      <c r="CI123" s="1038"/>
      <c r="CJ123" s="1039"/>
      <c r="CK123" s="1045"/>
      <c r="CL123" s="1046"/>
      <c r="CM123" s="1046"/>
      <c r="CN123" s="1046"/>
      <c r="CO123" s="1047"/>
      <c r="CP123" s="1055" t="s">
        <v>398</v>
      </c>
      <c r="CQ123" s="1056"/>
      <c r="CR123" s="1056"/>
      <c r="CS123" s="1056"/>
      <c r="CT123" s="1056"/>
      <c r="CU123" s="1056"/>
      <c r="CV123" s="1056"/>
      <c r="CW123" s="1056"/>
      <c r="CX123" s="1056"/>
      <c r="CY123" s="1056"/>
      <c r="CZ123" s="1056"/>
      <c r="DA123" s="1056"/>
      <c r="DB123" s="1056"/>
      <c r="DC123" s="1056"/>
      <c r="DD123" s="1056"/>
      <c r="DE123" s="1056"/>
      <c r="DF123" s="1057"/>
      <c r="DG123" s="994">
        <v>11516</v>
      </c>
      <c r="DH123" s="995"/>
      <c r="DI123" s="995"/>
      <c r="DJ123" s="995"/>
      <c r="DK123" s="996"/>
      <c r="DL123" s="997">
        <v>6038</v>
      </c>
      <c r="DM123" s="995"/>
      <c r="DN123" s="995"/>
      <c r="DO123" s="995"/>
      <c r="DP123" s="996"/>
      <c r="DQ123" s="997">
        <v>2077</v>
      </c>
      <c r="DR123" s="995"/>
      <c r="DS123" s="995"/>
      <c r="DT123" s="995"/>
      <c r="DU123" s="996"/>
      <c r="DV123" s="998">
        <v>0</v>
      </c>
      <c r="DW123" s="999"/>
      <c r="DX123" s="999"/>
      <c r="DY123" s="999"/>
      <c r="DZ123" s="1000"/>
    </row>
    <row r="124" spans="1:130" s="230" customFormat="1" ht="26.25" customHeight="1" thickBot="1" x14ac:dyDescent="0.2">
      <c r="A124" s="1093"/>
      <c r="B124" s="985"/>
      <c r="C124" s="958" t="s">
        <v>445</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122</v>
      </c>
      <c r="AB124" s="995"/>
      <c r="AC124" s="995"/>
      <c r="AD124" s="995"/>
      <c r="AE124" s="996"/>
      <c r="AF124" s="997" t="s">
        <v>122</v>
      </c>
      <c r="AG124" s="995"/>
      <c r="AH124" s="995"/>
      <c r="AI124" s="995"/>
      <c r="AJ124" s="996"/>
      <c r="AK124" s="997" t="s">
        <v>122</v>
      </c>
      <c r="AL124" s="995"/>
      <c r="AM124" s="995"/>
      <c r="AN124" s="995"/>
      <c r="AO124" s="996"/>
      <c r="AP124" s="998" t="s">
        <v>122</v>
      </c>
      <c r="AQ124" s="999"/>
      <c r="AR124" s="999"/>
      <c r="AS124" s="999"/>
      <c r="AT124" s="1000"/>
      <c r="AU124" s="1095" t="s">
        <v>457</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t="s">
        <v>122</v>
      </c>
      <c r="BR124" s="1063"/>
      <c r="BS124" s="1063"/>
      <c r="BT124" s="1063"/>
      <c r="BU124" s="1063"/>
      <c r="BV124" s="1063" t="s">
        <v>122</v>
      </c>
      <c r="BW124" s="1063"/>
      <c r="BX124" s="1063"/>
      <c r="BY124" s="1063"/>
      <c r="BZ124" s="1063"/>
      <c r="CA124" s="1063" t="s">
        <v>122</v>
      </c>
      <c r="CB124" s="1063"/>
      <c r="CC124" s="1063"/>
      <c r="CD124" s="1063"/>
      <c r="CE124" s="1063"/>
      <c r="CF124" s="1064"/>
      <c r="CG124" s="1065"/>
      <c r="CH124" s="1065"/>
      <c r="CI124" s="1065"/>
      <c r="CJ124" s="1066"/>
      <c r="CK124" s="1048"/>
      <c r="CL124" s="1048"/>
      <c r="CM124" s="1048"/>
      <c r="CN124" s="1048"/>
      <c r="CO124" s="1049"/>
      <c r="CP124" s="1055" t="s">
        <v>458</v>
      </c>
      <c r="CQ124" s="1056"/>
      <c r="CR124" s="1056"/>
      <c r="CS124" s="1056"/>
      <c r="CT124" s="1056"/>
      <c r="CU124" s="1056"/>
      <c r="CV124" s="1056"/>
      <c r="CW124" s="1056"/>
      <c r="CX124" s="1056"/>
      <c r="CY124" s="1056"/>
      <c r="CZ124" s="1056"/>
      <c r="DA124" s="1056"/>
      <c r="DB124" s="1056"/>
      <c r="DC124" s="1056"/>
      <c r="DD124" s="1056"/>
      <c r="DE124" s="1056"/>
      <c r="DF124" s="1057"/>
      <c r="DG124" s="1040">
        <v>393</v>
      </c>
      <c r="DH124" s="1022"/>
      <c r="DI124" s="1022"/>
      <c r="DJ124" s="1022"/>
      <c r="DK124" s="1023"/>
      <c r="DL124" s="1021">
        <v>196</v>
      </c>
      <c r="DM124" s="1022"/>
      <c r="DN124" s="1022"/>
      <c r="DO124" s="1022"/>
      <c r="DP124" s="1023"/>
      <c r="DQ124" s="1021">
        <v>103</v>
      </c>
      <c r="DR124" s="1022"/>
      <c r="DS124" s="1022"/>
      <c r="DT124" s="1022"/>
      <c r="DU124" s="1023"/>
      <c r="DV124" s="1024">
        <v>0</v>
      </c>
      <c r="DW124" s="1025"/>
      <c r="DX124" s="1025"/>
      <c r="DY124" s="1025"/>
      <c r="DZ124" s="1026"/>
    </row>
    <row r="125" spans="1:130" s="230" customFormat="1" ht="26.25" customHeight="1" x14ac:dyDescent="0.15">
      <c r="A125" s="1093"/>
      <c r="B125" s="985"/>
      <c r="C125" s="958" t="s">
        <v>447</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122</v>
      </c>
      <c r="AB125" s="995"/>
      <c r="AC125" s="995"/>
      <c r="AD125" s="995"/>
      <c r="AE125" s="996"/>
      <c r="AF125" s="997" t="s">
        <v>122</v>
      </c>
      <c r="AG125" s="995"/>
      <c r="AH125" s="995"/>
      <c r="AI125" s="995"/>
      <c r="AJ125" s="996"/>
      <c r="AK125" s="997" t="s">
        <v>122</v>
      </c>
      <c r="AL125" s="995"/>
      <c r="AM125" s="995"/>
      <c r="AN125" s="995"/>
      <c r="AO125" s="996"/>
      <c r="AP125" s="998" t="s">
        <v>122</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459</v>
      </c>
      <c r="CL125" s="1043"/>
      <c r="CM125" s="1043"/>
      <c r="CN125" s="1043"/>
      <c r="CO125" s="1044"/>
      <c r="CP125" s="965" t="s">
        <v>460</v>
      </c>
      <c r="CQ125" s="933"/>
      <c r="CR125" s="933"/>
      <c r="CS125" s="933"/>
      <c r="CT125" s="933"/>
      <c r="CU125" s="933"/>
      <c r="CV125" s="933"/>
      <c r="CW125" s="933"/>
      <c r="CX125" s="933"/>
      <c r="CY125" s="933"/>
      <c r="CZ125" s="933"/>
      <c r="DA125" s="933"/>
      <c r="DB125" s="933"/>
      <c r="DC125" s="933"/>
      <c r="DD125" s="933"/>
      <c r="DE125" s="933"/>
      <c r="DF125" s="934"/>
      <c r="DG125" s="966" t="s">
        <v>122</v>
      </c>
      <c r="DH125" s="967"/>
      <c r="DI125" s="967"/>
      <c r="DJ125" s="967"/>
      <c r="DK125" s="967"/>
      <c r="DL125" s="967" t="s">
        <v>122</v>
      </c>
      <c r="DM125" s="967"/>
      <c r="DN125" s="967"/>
      <c r="DO125" s="967"/>
      <c r="DP125" s="967"/>
      <c r="DQ125" s="967" t="s">
        <v>122</v>
      </c>
      <c r="DR125" s="967"/>
      <c r="DS125" s="967"/>
      <c r="DT125" s="967"/>
      <c r="DU125" s="967"/>
      <c r="DV125" s="968" t="s">
        <v>122</v>
      </c>
      <c r="DW125" s="968"/>
      <c r="DX125" s="968"/>
      <c r="DY125" s="968"/>
      <c r="DZ125" s="969"/>
    </row>
    <row r="126" spans="1:130" s="230" customFormat="1" ht="26.25" customHeight="1" thickBot="1" x14ac:dyDescent="0.2">
      <c r="A126" s="1093"/>
      <c r="B126" s="985"/>
      <c r="C126" s="958" t="s">
        <v>449</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t="s">
        <v>122</v>
      </c>
      <c r="AB126" s="995"/>
      <c r="AC126" s="995"/>
      <c r="AD126" s="995"/>
      <c r="AE126" s="996"/>
      <c r="AF126" s="997" t="s">
        <v>122</v>
      </c>
      <c r="AG126" s="995"/>
      <c r="AH126" s="995"/>
      <c r="AI126" s="995"/>
      <c r="AJ126" s="996"/>
      <c r="AK126" s="997" t="s">
        <v>122</v>
      </c>
      <c r="AL126" s="995"/>
      <c r="AM126" s="995"/>
      <c r="AN126" s="995"/>
      <c r="AO126" s="996"/>
      <c r="AP126" s="998" t="s">
        <v>122</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461</v>
      </c>
      <c r="CQ126" s="959"/>
      <c r="CR126" s="959"/>
      <c r="CS126" s="959"/>
      <c r="CT126" s="959"/>
      <c r="CU126" s="959"/>
      <c r="CV126" s="959"/>
      <c r="CW126" s="959"/>
      <c r="CX126" s="959"/>
      <c r="CY126" s="959"/>
      <c r="CZ126" s="959"/>
      <c r="DA126" s="959"/>
      <c r="DB126" s="959"/>
      <c r="DC126" s="959"/>
      <c r="DD126" s="959"/>
      <c r="DE126" s="959"/>
      <c r="DF126" s="960"/>
      <c r="DG126" s="961" t="s">
        <v>122</v>
      </c>
      <c r="DH126" s="962"/>
      <c r="DI126" s="962"/>
      <c r="DJ126" s="962"/>
      <c r="DK126" s="962"/>
      <c r="DL126" s="962" t="s">
        <v>122</v>
      </c>
      <c r="DM126" s="962"/>
      <c r="DN126" s="962"/>
      <c r="DO126" s="962"/>
      <c r="DP126" s="962"/>
      <c r="DQ126" s="962" t="s">
        <v>122</v>
      </c>
      <c r="DR126" s="962"/>
      <c r="DS126" s="962"/>
      <c r="DT126" s="962"/>
      <c r="DU126" s="962"/>
      <c r="DV126" s="963" t="s">
        <v>122</v>
      </c>
      <c r="DW126" s="963"/>
      <c r="DX126" s="963"/>
      <c r="DY126" s="963"/>
      <c r="DZ126" s="964"/>
    </row>
    <row r="127" spans="1:130" s="230" customFormat="1" ht="26.25" customHeight="1" x14ac:dyDescent="0.15">
      <c r="A127" s="1094"/>
      <c r="B127" s="987"/>
      <c r="C127" s="1009" t="s">
        <v>462</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v>14</v>
      </c>
      <c r="AB127" s="995"/>
      <c r="AC127" s="995"/>
      <c r="AD127" s="995"/>
      <c r="AE127" s="996"/>
      <c r="AF127" s="997">
        <v>10</v>
      </c>
      <c r="AG127" s="995"/>
      <c r="AH127" s="995"/>
      <c r="AI127" s="995"/>
      <c r="AJ127" s="996"/>
      <c r="AK127" s="997">
        <v>5</v>
      </c>
      <c r="AL127" s="995"/>
      <c r="AM127" s="995"/>
      <c r="AN127" s="995"/>
      <c r="AO127" s="996"/>
      <c r="AP127" s="998">
        <v>0</v>
      </c>
      <c r="AQ127" s="999"/>
      <c r="AR127" s="999"/>
      <c r="AS127" s="999"/>
      <c r="AT127" s="1000"/>
      <c r="AU127" s="232"/>
      <c r="AV127" s="232"/>
      <c r="AW127" s="232"/>
      <c r="AX127" s="1067" t="s">
        <v>463</v>
      </c>
      <c r="AY127" s="1068"/>
      <c r="AZ127" s="1068"/>
      <c r="BA127" s="1068"/>
      <c r="BB127" s="1068"/>
      <c r="BC127" s="1068"/>
      <c r="BD127" s="1068"/>
      <c r="BE127" s="1069"/>
      <c r="BF127" s="1070" t="s">
        <v>464</v>
      </c>
      <c r="BG127" s="1068"/>
      <c r="BH127" s="1068"/>
      <c r="BI127" s="1068"/>
      <c r="BJ127" s="1068"/>
      <c r="BK127" s="1068"/>
      <c r="BL127" s="1069"/>
      <c r="BM127" s="1070" t="s">
        <v>465</v>
      </c>
      <c r="BN127" s="1068"/>
      <c r="BO127" s="1068"/>
      <c r="BP127" s="1068"/>
      <c r="BQ127" s="1068"/>
      <c r="BR127" s="1068"/>
      <c r="BS127" s="1069"/>
      <c r="BT127" s="1070" t="s">
        <v>466</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467</v>
      </c>
      <c r="CQ127" s="959"/>
      <c r="CR127" s="959"/>
      <c r="CS127" s="959"/>
      <c r="CT127" s="959"/>
      <c r="CU127" s="959"/>
      <c r="CV127" s="959"/>
      <c r="CW127" s="959"/>
      <c r="CX127" s="959"/>
      <c r="CY127" s="959"/>
      <c r="CZ127" s="959"/>
      <c r="DA127" s="959"/>
      <c r="DB127" s="959"/>
      <c r="DC127" s="959"/>
      <c r="DD127" s="959"/>
      <c r="DE127" s="959"/>
      <c r="DF127" s="960"/>
      <c r="DG127" s="961" t="s">
        <v>122</v>
      </c>
      <c r="DH127" s="962"/>
      <c r="DI127" s="962"/>
      <c r="DJ127" s="962"/>
      <c r="DK127" s="962"/>
      <c r="DL127" s="962" t="s">
        <v>122</v>
      </c>
      <c r="DM127" s="962"/>
      <c r="DN127" s="962"/>
      <c r="DO127" s="962"/>
      <c r="DP127" s="962"/>
      <c r="DQ127" s="962" t="s">
        <v>122</v>
      </c>
      <c r="DR127" s="962"/>
      <c r="DS127" s="962"/>
      <c r="DT127" s="962"/>
      <c r="DU127" s="962"/>
      <c r="DV127" s="963" t="s">
        <v>122</v>
      </c>
      <c r="DW127" s="963"/>
      <c r="DX127" s="963"/>
      <c r="DY127" s="963"/>
      <c r="DZ127" s="964"/>
    </row>
    <row r="128" spans="1:130" s="230" customFormat="1" ht="26.25" customHeight="1" thickBot="1" x14ac:dyDescent="0.2">
      <c r="A128" s="1077" t="s">
        <v>468</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469</v>
      </c>
      <c r="X128" s="1079"/>
      <c r="Y128" s="1079"/>
      <c r="Z128" s="1080"/>
      <c r="AA128" s="1081">
        <v>28452</v>
      </c>
      <c r="AB128" s="1082"/>
      <c r="AC128" s="1082"/>
      <c r="AD128" s="1082"/>
      <c r="AE128" s="1083"/>
      <c r="AF128" s="1084">
        <v>18690</v>
      </c>
      <c r="AG128" s="1082"/>
      <c r="AH128" s="1082"/>
      <c r="AI128" s="1082"/>
      <c r="AJ128" s="1083"/>
      <c r="AK128" s="1084">
        <v>8963</v>
      </c>
      <c r="AL128" s="1082"/>
      <c r="AM128" s="1082"/>
      <c r="AN128" s="1082"/>
      <c r="AO128" s="1083"/>
      <c r="AP128" s="1085"/>
      <c r="AQ128" s="1086"/>
      <c r="AR128" s="1086"/>
      <c r="AS128" s="1086"/>
      <c r="AT128" s="1087"/>
      <c r="AU128" s="232"/>
      <c r="AV128" s="232"/>
      <c r="AW128" s="232"/>
      <c r="AX128" s="932" t="s">
        <v>470</v>
      </c>
      <c r="AY128" s="933"/>
      <c r="AZ128" s="933"/>
      <c r="BA128" s="933"/>
      <c r="BB128" s="933"/>
      <c r="BC128" s="933"/>
      <c r="BD128" s="933"/>
      <c r="BE128" s="934"/>
      <c r="BF128" s="1088" t="s">
        <v>122</v>
      </c>
      <c r="BG128" s="1089"/>
      <c r="BH128" s="1089"/>
      <c r="BI128" s="1089"/>
      <c r="BJ128" s="1089"/>
      <c r="BK128" s="1089"/>
      <c r="BL128" s="1090"/>
      <c r="BM128" s="1088">
        <v>12.59</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471</v>
      </c>
      <c r="CQ128" s="762"/>
      <c r="CR128" s="762"/>
      <c r="CS128" s="762"/>
      <c r="CT128" s="762"/>
      <c r="CU128" s="762"/>
      <c r="CV128" s="762"/>
      <c r="CW128" s="762"/>
      <c r="CX128" s="762"/>
      <c r="CY128" s="762"/>
      <c r="CZ128" s="762"/>
      <c r="DA128" s="762"/>
      <c r="DB128" s="762"/>
      <c r="DC128" s="762"/>
      <c r="DD128" s="762"/>
      <c r="DE128" s="762"/>
      <c r="DF128" s="1072"/>
      <c r="DG128" s="1073" t="s">
        <v>122</v>
      </c>
      <c r="DH128" s="1074"/>
      <c r="DI128" s="1074"/>
      <c r="DJ128" s="1074"/>
      <c r="DK128" s="1074"/>
      <c r="DL128" s="1074" t="s">
        <v>122</v>
      </c>
      <c r="DM128" s="1074"/>
      <c r="DN128" s="1074"/>
      <c r="DO128" s="1074"/>
      <c r="DP128" s="1074"/>
      <c r="DQ128" s="1074" t="s">
        <v>122</v>
      </c>
      <c r="DR128" s="1074"/>
      <c r="DS128" s="1074"/>
      <c r="DT128" s="1074"/>
      <c r="DU128" s="1074"/>
      <c r="DV128" s="1075" t="s">
        <v>122</v>
      </c>
      <c r="DW128" s="1075"/>
      <c r="DX128" s="1075"/>
      <c r="DY128" s="1075"/>
      <c r="DZ128" s="1076"/>
    </row>
    <row r="129" spans="1:131" s="230" customFormat="1" ht="26.25" customHeight="1" x14ac:dyDescent="0.15">
      <c r="A129" s="970" t="s">
        <v>103</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472</v>
      </c>
      <c r="X129" s="1107"/>
      <c r="Y129" s="1107"/>
      <c r="Z129" s="1108"/>
      <c r="AA129" s="994">
        <v>18021462</v>
      </c>
      <c r="AB129" s="995"/>
      <c r="AC129" s="995"/>
      <c r="AD129" s="995"/>
      <c r="AE129" s="996"/>
      <c r="AF129" s="997">
        <v>17648016</v>
      </c>
      <c r="AG129" s="995"/>
      <c r="AH129" s="995"/>
      <c r="AI129" s="995"/>
      <c r="AJ129" s="996"/>
      <c r="AK129" s="997">
        <v>18043350</v>
      </c>
      <c r="AL129" s="995"/>
      <c r="AM129" s="995"/>
      <c r="AN129" s="995"/>
      <c r="AO129" s="996"/>
      <c r="AP129" s="1109"/>
      <c r="AQ129" s="1110"/>
      <c r="AR129" s="1110"/>
      <c r="AS129" s="1110"/>
      <c r="AT129" s="1111"/>
      <c r="AU129" s="233"/>
      <c r="AV129" s="233"/>
      <c r="AW129" s="233"/>
      <c r="AX129" s="1101" t="s">
        <v>473</v>
      </c>
      <c r="AY129" s="959"/>
      <c r="AZ129" s="959"/>
      <c r="BA129" s="959"/>
      <c r="BB129" s="959"/>
      <c r="BC129" s="959"/>
      <c r="BD129" s="959"/>
      <c r="BE129" s="960"/>
      <c r="BF129" s="1102" t="s">
        <v>122</v>
      </c>
      <c r="BG129" s="1103"/>
      <c r="BH129" s="1103"/>
      <c r="BI129" s="1103"/>
      <c r="BJ129" s="1103"/>
      <c r="BK129" s="1103"/>
      <c r="BL129" s="1104"/>
      <c r="BM129" s="1102">
        <v>17.59</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70" t="s">
        <v>474</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475</v>
      </c>
      <c r="X130" s="1107"/>
      <c r="Y130" s="1107"/>
      <c r="Z130" s="1108"/>
      <c r="AA130" s="994">
        <v>2969797</v>
      </c>
      <c r="AB130" s="995"/>
      <c r="AC130" s="995"/>
      <c r="AD130" s="995"/>
      <c r="AE130" s="996"/>
      <c r="AF130" s="997">
        <v>2866830</v>
      </c>
      <c r="AG130" s="995"/>
      <c r="AH130" s="995"/>
      <c r="AI130" s="995"/>
      <c r="AJ130" s="996"/>
      <c r="AK130" s="997">
        <v>2763837</v>
      </c>
      <c r="AL130" s="995"/>
      <c r="AM130" s="995"/>
      <c r="AN130" s="995"/>
      <c r="AO130" s="996"/>
      <c r="AP130" s="1109"/>
      <c r="AQ130" s="1110"/>
      <c r="AR130" s="1110"/>
      <c r="AS130" s="1110"/>
      <c r="AT130" s="1111"/>
      <c r="AU130" s="233"/>
      <c r="AV130" s="233"/>
      <c r="AW130" s="233"/>
      <c r="AX130" s="1101" t="s">
        <v>476</v>
      </c>
      <c r="AY130" s="959"/>
      <c r="AZ130" s="959"/>
      <c r="BA130" s="959"/>
      <c r="BB130" s="959"/>
      <c r="BC130" s="959"/>
      <c r="BD130" s="959"/>
      <c r="BE130" s="960"/>
      <c r="BF130" s="1137">
        <v>5.2</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477</v>
      </c>
      <c r="X131" s="1144"/>
      <c r="Y131" s="1144"/>
      <c r="Z131" s="1145"/>
      <c r="AA131" s="1040">
        <v>15051665</v>
      </c>
      <c r="AB131" s="1022"/>
      <c r="AC131" s="1022"/>
      <c r="AD131" s="1022"/>
      <c r="AE131" s="1023"/>
      <c r="AF131" s="1021">
        <v>14781186</v>
      </c>
      <c r="AG131" s="1022"/>
      <c r="AH131" s="1022"/>
      <c r="AI131" s="1022"/>
      <c r="AJ131" s="1023"/>
      <c r="AK131" s="1021">
        <v>15279513</v>
      </c>
      <c r="AL131" s="1022"/>
      <c r="AM131" s="1022"/>
      <c r="AN131" s="1022"/>
      <c r="AO131" s="1023"/>
      <c r="AP131" s="1146"/>
      <c r="AQ131" s="1147"/>
      <c r="AR131" s="1147"/>
      <c r="AS131" s="1147"/>
      <c r="AT131" s="1148"/>
      <c r="AU131" s="233"/>
      <c r="AV131" s="233"/>
      <c r="AW131" s="233"/>
      <c r="AX131" s="1119" t="s">
        <v>478</v>
      </c>
      <c r="AY131" s="762"/>
      <c r="AZ131" s="762"/>
      <c r="BA131" s="762"/>
      <c r="BB131" s="762"/>
      <c r="BC131" s="762"/>
      <c r="BD131" s="762"/>
      <c r="BE131" s="1072"/>
      <c r="BF131" s="1120" t="s">
        <v>122</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126" t="s">
        <v>479</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480</v>
      </c>
      <c r="W132" s="1130"/>
      <c r="X132" s="1130"/>
      <c r="Y132" s="1130"/>
      <c r="Z132" s="1131"/>
      <c r="AA132" s="1132">
        <v>5.0933833569999996</v>
      </c>
      <c r="AB132" s="1133"/>
      <c r="AC132" s="1133"/>
      <c r="AD132" s="1133"/>
      <c r="AE132" s="1134"/>
      <c r="AF132" s="1135">
        <v>5.3277795159999997</v>
      </c>
      <c r="AG132" s="1133"/>
      <c r="AH132" s="1133"/>
      <c r="AI132" s="1133"/>
      <c r="AJ132" s="1134"/>
      <c r="AK132" s="1135">
        <v>5.4148846239999999</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481</v>
      </c>
      <c r="W133" s="1113"/>
      <c r="X133" s="1113"/>
      <c r="Y133" s="1113"/>
      <c r="Z133" s="1114"/>
      <c r="AA133" s="1115">
        <v>6.1</v>
      </c>
      <c r="AB133" s="1116"/>
      <c r="AC133" s="1116"/>
      <c r="AD133" s="1116"/>
      <c r="AE133" s="1117"/>
      <c r="AF133" s="1115">
        <v>5.3</v>
      </c>
      <c r="AG133" s="1116"/>
      <c r="AH133" s="1116"/>
      <c r="AI133" s="1116"/>
      <c r="AJ133" s="1117"/>
      <c r="AK133" s="1115">
        <v>5.2</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KrA3RcPSO+pbi0l46Gd/w9R0R79jc+nNmM+A3oVlfE3lOTETtCwV5LZp9wKgXYjBSdXwQ9M28PNNgEDjIt4HJA==" saltValue="OLRq2U2XB9OYD79YebKGX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482</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4WOK3M2CPb9uRgpRNBgLKkRkjC/z53OvfgLfSpyNCTY2s17dfgFla07v1J0wTDAJSv/o8FyKuHUBmNwts/NTsA==" saltValue="0zE7CxTtGEXBobHIzGPXG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saeKwi9hBnKwrYbtFCWDixUiktG7n69e8SUjr3kdGLsIpo2izyEcIkYZQB3F9fGjZctMqtxpXSnzCV4G4FOwQw==" saltValue="n5arpf6AaNrYXPMPlYlBN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85" zoomScaleSheetLayoutView="85"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483</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484</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485</v>
      </c>
      <c r="AP7" s="272"/>
      <c r="AQ7" s="273" t="s">
        <v>486</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487</v>
      </c>
      <c r="AQ8" s="279" t="s">
        <v>488</v>
      </c>
      <c r="AR8" s="280" t="s">
        <v>489</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490</v>
      </c>
      <c r="AL9" s="1153"/>
      <c r="AM9" s="1153"/>
      <c r="AN9" s="1154"/>
      <c r="AO9" s="281">
        <v>4625986</v>
      </c>
      <c r="AP9" s="281">
        <v>60459</v>
      </c>
      <c r="AQ9" s="282">
        <v>66486</v>
      </c>
      <c r="AR9" s="283">
        <v>-9.1</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491</v>
      </c>
      <c r="AL10" s="1153"/>
      <c r="AM10" s="1153"/>
      <c r="AN10" s="1154"/>
      <c r="AO10" s="284">
        <v>847569</v>
      </c>
      <c r="AP10" s="284">
        <v>11077</v>
      </c>
      <c r="AQ10" s="285">
        <v>6147</v>
      </c>
      <c r="AR10" s="286">
        <v>80.2</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492</v>
      </c>
      <c r="AL11" s="1153"/>
      <c r="AM11" s="1153"/>
      <c r="AN11" s="1154"/>
      <c r="AO11" s="284">
        <v>64257</v>
      </c>
      <c r="AP11" s="284">
        <v>840</v>
      </c>
      <c r="AQ11" s="285">
        <v>1219</v>
      </c>
      <c r="AR11" s="286">
        <v>-31.1</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493</v>
      </c>
      <c r="AL12" s="1153"/>
      <c r="AM12" s="1153"/>
      <c r="AN12" s="1154"/>
      <c r="AO12" s="284" t="s">
        <v>494</v>
      </c>
      <c r="AP12" s="284" t="s">
        <v>494</v>
      </c>
      <c r="AQ12" s="285">
        <v>9</v>
      </c>
      <c r="AR12" s="286" t="s">
        <v>494</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495</v>
      </c>
      <c r="AL13" s="1153"/>
      <c r="AM13" s="1153"/>
      <c r="AN13" s="1154"/>
      <c r="AO13" s="284">
        <v>139831</v>
      </c>
      <c r="AP13" s="284">
        <v>1828</v>
      </c>
      <c r="AQ13" s="285">
        <v>2955</v>
      </c>
      <c r="AR13" s="286">
        <v>-38.1</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496</v>
      </c>
      <c r="AL14" s="1153"/>
      <c r="AM14" s="1153"/>
      <c r="AN14" s="1154"/>
      <c r="AO14" s="284">
        <v>50594</v>
      </c>
      <c r="AP14" s="284">
        <v>661</v>
      </c>
      <c r="AQ14" s="285">
        <v>1434</v>
      </c>
      <c r="AR14" s="286">
        <v>-53.9</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497</v>
      </c>
      <c r="AL15" s="1156"/>
      <c r="AM15" s="1156"/>
      <c r="AN15" s="1157"/>
      <c r="AO15" s="284">
        <v>-217570</v>
      </c>
      <c r="AP15" s="284">
        <v>-2844</v>
      </c>
      <c r="AQ15" s="285">
        <v>-3102</v>
      </c>
      <c r="AR15" s="286">
        <v>-8.3000000000000007</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177</v>
      </c>
      <c r="AL16" s="1156"/>
      <c r="AM16" s="1156"/>
      <c r="AN16" s="1157"/>
      <c r="AO16" s="284">
        <v>5510667</v>
      </c>
      <c r="AP16" s="284">
        <v>72022</v>
      </c>
      <c r="AQ16" s="285">
        <v>75147</v>
      </c>
      <c r="AR16" s="286">
        <v>-4.2</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498</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499</v>
      </c>
      <c r="AP20" s="293" t="s">
        <v>500</v>
      </c>
      <c r="AQ20" s="294" t="s">
        <v>501</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502</v>
      </c>
      <c r="AL21" s="1159"/>
      <c r="AM21" s="1159"/>
      <c r="AN21" s="1160"/>
      <c r="AO21" s="297">
        <v>5.61</v>
      </c>
      <c r="AP21" s="298">
        <v>6.62</v>
      </c>
      <c r="AQ21" s="299">
        <v>-1.01</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503</v>
      </c>
      <c r="AL22" s="1159"/>
      <c r="AM22" s="1159"/>
      <c r="AN22" s="1160"/>
      <c r="AO22" s="302">
        <v>97.1</v>
      </c>
      <c r="AP22" s="303">
        <v>98.3</v>
      </c>
      <c r="AQ22" s="304">
        <v>-1.2</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49" t="s">
        <v>504</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x14ac:dyDescent="0.15">
      <c r="A27" s="309"/>
      <c r="AO27" s="262"/>
      <c r="AP27" s="262"/>
      <c r="AQ27" s="262"/>
      <c r="AR27" s="262"/>
      <c r="AS27" s="262"/>
      <c r="AT27" s="262"/>
    </row>
    <row r="28" spans="1:46" ht="17.25" x14ac:dyDescent="0.15">
      <c r="A28" s="263" t="s">
        <v>505</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506</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485</v>
      </c>
      <c r="AP30" s="272"/>
      <c r="AQ30" s="273" t="s">
        <v>486</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487</v>
      </c>
      <c r="AQ31" s="279" t="s">
        <v>488</v>
      </c>
      <c r="AR31" s="280" t="s">
        <v>489</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507</v>
      </c>
      <c r="AL32" s="1167"/>
      <c r="AM32" s="1167"/>
      <c r="AN32" s="1168"/>
      <c r="AO32" s="312">
        <v>2594837</v>
      </c>
      <c r="AP32" s="312">
        <v>33913</v>
      </c>
      <c r="AQ32" s="313">
        <v>34847</v>
      </c>
      <c r="AR32" s="314">
        <v>-2.7</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508</v>
      </c>
      <c r="AL33" s="1167"/>
      <c r="AM33" s="1167"/>
      <c r="AN33" s="1168"/>
      <c r="AO33" s="312" t="s">
        <v>494</v>
      </c>
      <c r="AP33" s="312" t="s">
        <v>494</v>
      </c>
      <c r="AQ33" s="313" t="s">
        <v>494</v>
      </c>
      <c r="AR33" s="314" t="s">
        <v>494</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509</v>
      </c>
      <c r="AL34" s="1167"/>
      <c r="AM34" s="1167"/>
      <c r="AN34" s="1168"/>
      <c r="AO34" s="312" t="s">
        <v>494</v>
      </c>
      <c r="AP34" s="312" t="s">
        <v>494</v>
      </c>
      <c r="AQ34" s="313">
        <v>5</v>
      </c>
      <c r="AR34" s="314" t="s">
        <v>494</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510</v>
      </c>
      <c r="AL35" s="1167"/>
      <c r="AM35" s="1167"/>
      <c r="AN35" s="1168"/>
      <c r="AO35" s="312">
        <v>882950</v>
      </c>
      <c r="AP35" s="312">
        <v>11540</v>
      </c>
      <c r="AQ35" s="313">
        <v>8260</v>
      </c>
      <c r="AR35" s="314">
        <v>39.700000000000003</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511</v>
      </c>
      <c r="AL36" s="1167"/>
      <c r="AM36" s="1167"/>
      <c r="AN36" s="1168"/>
      <c r="AO36" s="312">
        <v>122277</v>
      </c>
      <c r="AP36" s="312">
        <v>1598</v>
      </c>
      <c r="AQ36" s="313">
        <v>1689</v>
      </c>
      <c r="AR36" s="314">
        <v>-5.4</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512</v>
      </c>
      <c r="AL37" s="1167"/>
      <c r="AM37" s="1167"/>
      <c r="AN37" s="1168"/>
      <c r="AO37" s="312">
        <v>5</v>
      </c>
      <c r="AP37" s="312">
        <v>0</v>
      </c>
      <c r="AQ37" s="313">
        <v>748</v>
      </c>
      <c r="AR37" s="314">
        <v>-100</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513</v>
      </c>
      <c r="AL38" s="1170"/>
      <c r="AM38" s="1170"/>
      <c r="AN38" s="1171"/>
      <c r="AO38" s="315">
        <v>99</v>
      </c>
      <c r="AP38" s="315">
        <v>1</v>
      </c>
      <c r="AQ38" s="316">
        <v>1</v>
      </c>
      <c r="AR38" s="304">
        <v>0</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514</v>
      </c>
      <c r="AL39" s="1170"/>
      <c r="AM39" s="1170"/>
      <c r="AN39" s="1171"/>
      <c r="AO39" s="312">
        <v>-8963</v>
      </c>
      <c r="AP39" s="312">
        <v>-117</v>
      </c>
      <c r="AQ39" s="313">
        <v>-5762</v>
      </c>
      <c r="AR39" s="314">
        <v>-98</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515</v>
      </c>
      <c r="AL40" s="1167"/>
      <c r="AM40" s="1167"/>
      <c r="AN40" s="1168"/>
      <c r="AO40" s="312">
        <v>-2763837</v>
      </c>
      <c r="AP40" s="312">
        <v>-36122</v>
      </c>
      <c r="AQ40" s="313">
        <v>-27609</v>
      </c>
      <c r="AR40" s="314">
        <v>30.8</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287</v>
      </c>
      <c r="AL41" s="1173"/>
      <c r="AM41" s="1173"/>
      <c r="AN41" s="1174"/>
      <c r="AO41" s="312">
        <v>827368</v>
      </c>
      <c r="AP41" s="312">
        <v>10813</v>
      </c>
      <c r="AQ41" s="313">
        <v>12179</v>
      </c>
      <c r="AR41" s="314">
        <v>-11.2</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516</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517</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485</v>
      </c>
      <c r="AN49" s="1163" t="s">
        <v>518</v>
      </c>
      <c r="AO49" s="1164"/>
      <c r="AP49" s="1164"/>
      <c r="AQ49" s="1164"/>
      <c r="AR49" s="1165"/>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519</v>
      </c>
      <c r="AO50" s="329" t="s">
        <v>520</v>
      </c>
      <c r="AP50" s="330" t="s">
        <v>521</v>
      </c>
      <c r="AQ50" s="331" t="s">
        <v>522</v>
      </c>
      <c r="AR50" s="332" t="s">
        <v>523</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524</v>
      </c>
      <c r="AL51" s="325"/>
      <c r="AM51" s="333">
        <v>1707692</v>
      </c>
      <c r="AN51" s="334">
        <v>22516</v>
      </c>
      <c r="AO51" s="335">
        <v>-28.5</v>
      </c>
      <c r="AP51" s="336">
        <v>45588</v>
      </c>
      <c r="AQ51" s="337">
        <v>8.6999999999999993</v>
      </c>
      <c r="AR51" s="338">
        <v>-37.200000000000003</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525</v>
      </c>
      <c r="AM52" s="341">
        <v>974746</v>
      </c>
      <c r="AN52" s="342">
        <v>12852</v>
      </c>
      <c r="AO52" s="343">
        <v>-27.1</v>
      </c>
      <c r="AP52" s="344">
        <v>24150</v>
      </c>
      <c r="AQ52" s="345">
        <v>3.4</v>
      </c>
      <c r="AR52" s="346">
        <v>-30.5</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526</v>
      </c>
      <c r="AL53" s="325"/>
      <c r="AM53" s="333">
        <v>2354497</v>
      </c>
      <c r="AN53" s="334">
        <v>30965</v>
      </c>
      <c r="AO53" s="335">
        <v>37.5</v>
      </c>
      <c r="AP53" s="336">
        <v>45483</v>
      </c>
      <c r="AQ53" s="337">
        <v>-0.2</v>
      </c>
      <c r="AR53" s="338">
        <v>37.700000000000003</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525</v>
      </c>
      <c r="AM54" s="341">
        <v>1560484</v>
      </c>
      <c r="AN54" s="342">
        <v>20522</v>
      </c>
      <c r="AO54" s="343">
        <v>59.7</v>
      </c>
      <c r="AP54" s="344">
        <v>24241</v>
      </c>
      <c r="AQ54" s="345">
        <v>0.4</v>
      </c>
      <c r="AR54" s="346">
        <v>59.3</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527</v>
      </c>
      <c r="AL55" s="325"/>
      <c r="AM55" s="333">
        <v>3540607</v>
      </c>
      <c r="AN55" s="334">
        <v>46378</v>
      </c>
      <c r="AO55" s="335">
        <v>49.8</v>
      </c>
      <c r="AP55" s="336">
        <v>45945</v>
      </c>
      <c r="AQ55" s="337">
        <v>1</v>
      </c>
      <c r="AR55" s="338">
        <v>48.8</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525</v>
      </c>
      <c r="AM56" s="341">
        <v>1243398</v>
      </c>
      <c r="AN56" s="342">
        <v>16287</v>
      </c>
      <c r="AO56" s="343">
        <v>-20.6</v>
      </c>
      <c r="AP56" s="344">
        <v>25180</v>
      </c>
      <c r="AQ56" s="345">
        <v>3.9</v>
      </c>
      <c r="AR56" s="346">
        <v>-24.5</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528</v>
      </c>
      <c r="AL57" s="325"/>
      <c r="AM57" s="333">
        <v>2476950</v>
      </c>
      <c r="AN57" s="334">
        <v>32337</v>
      </c>
      <c r="AO57" s="335">
        <v>-30.3</v>
      </c>
      <c r="AP57" s="336">
        <v>44475</v>
      </c>
      <c r="AQ57" s="337">
        <v>-3.2</v>
      </c>
      <c r="AR57" s="338">
        <v>-27.1</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525</v>
      </c>
      <c r="AM58" s="341">
        <v>1653403</v>
      </c>
      <c r="AN58" s="342">
        <v>21585</v>
      </c>
      <c r="AO58" s="343">
        <v>32.5</v>
      </c>
      <c r="AP58" s="344">
        <v>24780</v>
      </c>
      <c r="AQ58" s="345">
        <v>-1.6</v>
      </c>
      <c r="AR58" s="346">
        <v>34.1</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529</v>
      </c>
      <c r="AL59" s="325"/>
      <c r="AM59" s="333">
        <v>4049894</v>
      </c>
      <c r="AN59" s="334">
        <v>52930</v>
      </c>
      <c r="AO59" s="335">
        <v>63.7</v>
      </c>
      <c r="AP59" s="336">
        <v>45982</v>
      </c>
      <c r="AQ59" s="337">
        <v>3.4</v>
      </c>
      <c r="AR59" s="338">
        <v>60.3</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525</v>
      </c>
      <c r="AM60" s="341">
        <v>2622339</v>
      </c>
      <c r="AN60" s="342">
        <v>34273</v>
      </c>
      <c r="AO60" s="343">
        <v>58.8</v>
      </c>
      <c r="AP60" s="344">
        <v>25583</v>
      </c>
      <c r="AQ60" s="345">
        <v>3.2</v>
      </c>
      <c r="AR60" s="346">
        <v>55.6</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530</v>
      </c>
      <c r="AL61" s="347"/>
      <c r="AM61" s="348">
        <v>2825928</v>
      </c>
      <c r="AN61" s="349">
        <v>37025</v>
      </c>
      <c r="AO61" s="350">
        <v>18.399999999999999</v>
      </c>
      <c r="AP61" s="351">
        <v>45495</v>
      </c>
      <c r="AQ61" s="352">
        <v>1.9</v>
      </c>
      <c r="AR61" s="338">
        <v>16.5</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525</v>
      </c>
      <c r="AM62" s="341">
        <v>1610874</v>
      </c>
      <c r="AN62" s="342">
        <v>21104</v>
      </c>
      <c r="AO62" s="343">
        <v>20.7</v>
      </c>
      <c r="AP62" s="344">
        <v>24787</v>
      </c>
      <c r="AQ62" s="345">
        <v>1.9</v>
      </c>
      <c r="AR62" s="346">
        <v>18.8</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ttU/1bG3noelKXjXttJvpdR/oGpIhLWgYa/GHbdBU9YEihBZYkOqdmzPbTRscEZDkgExFiYAjaZepuWFHqRmoQ==" saltValue="cg/a6+igjaJk6SBRwD/0p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482</v>
      </c>
    </row>
    <row r="120" spans="125:125" ht="13.5" hidden="1" customHeight="1" x14ac:dyDescent="0.15"/>
    <row r="121" spans="125:125" ht="13.5" hidden="1" customHeight="1" x14ac:dyDescent="0.15">
      <c r="DU121" s="259"/>
    </row>
  </sheetData>
  <sheetProtection algorithmName="SHA-512" hashValue="KZ7yNfIrDelpLMiLBrxZx8by7CCFXxcXov1daOlKHNhpX2nK5TPrIkvICiMSPjmDBGfxKxwBTPyY4UvKHsUkwg==" saltValue="qdZNTXF1wbdKgDBPfiaUM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482</v>
      </c>
    </row>
  </sheetData>
  <sheetProtection algorithmName="SHA-512" hashValue="KclIAW3H4RpPzUb1gXrE2kErkMUolsTr/TVWQzLaGMNX7a1juhfxp+U5aoMp8M85WibSzDVOoDcrZSv6yc4rmQ==" saltValue="bitAvtW2SzpxUoLZ53NbA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532</v>
      </c>
      <c r="G46" s="8" t="s">
        <v>533</v>
      </c>
      <c r="H46" s="8" t="s">
        <v>534</v>
      </c>
      <c r="I46" s="8" t="s">
        <v>535</v>
      </c>
      <c r="J46" s="9" t="s">
        <v>536</v>
      </c>
    </row>
    <row r="47" spans="2:10" ht="57.75" customHeight="1" x14ac:dyDescent="0.15">
      <c r="B47" s="10"/>
      <c r="C47" s="1175" t="s">
        <v>3</v>
      </c>
      <c r="D47" s="1175"/>
      <c r="E47" s="1176"/>
      <c r="F47" s="11">
        <v>27.93</v>
      </c>
      <c r="G47" s="12">
        <v>21.15</v>
      </c>
      <c r="H47" s="12">
        <v>24.86</v>
      </c>
      <c r="I47" s="12">
        <v>29.53</v>
      </c>
      <c r="J47" s="13">
        <v>26.86</v>
      </c>
    </row>
    <row r="48" spans="2:10" ht="57.75" customHeight="1" x14ac:dyDescent="0.15">
      <c r="B48" s="14"/>
      <c r="C48" s="1177" t="s">
        <v>4</v>
      </c>
      <c r="D48" s="1177"/>
      <c r="E48" s="1178"/>
      <c r="F48" s="15">
        <v>4.22</v>
      </c>
      <c r="G48" s="16">
        <v>8.4700000000000006</v>
      </c>
      <c r="H48" s="16">
        <v>9.7200000000000006</v>
      </c>
      <c r="I48" s="16">
        <v>10.09</v>
      </c>
      <c r="J48" s="17">
        <v>9.3699999999999992</v>
      </c>
    </row>
    <row r="49" spans="2:10" ht="57.75" customHeight="1" thickBot="1" x14ac:dyDescent="0.2">
      <c r="B49" s="18"/>
      <c r="C49" s="1179" t="s">
        <v>5</v>
      </c>
      <c r="D49" s="1179"/>
      <c r="E49" s="1180"/>
      <c r="F49" s="19" t="s">
        <v>537</v>
      </c>
      <c r="G49" s="20" t="s">
        <v>538</v>
      </c>
      <c r="H49" s="20">
        <v>6.51</v>
      </c>
      <c r="I49" s="20">
        <v>4.3</v>
      </c>
      <c r="J49" s="21" t="s">
        <v>539</v>
      </c>
    </row>
    <row r="50" spans="2:10" x14ac:dyDescent="0.15"/>
  </sheetData>
  <sheetProtection algorithmName="SHA-512" hashValue="QC3ydAz73NcJvmY3cDu72s3et2Ctr9FzYne4WO9qmozqp/DmYI4kLUODL4PIgOFsyy1WE+6vgCPwj0SPvAJGKA==" saltValue="T4Eo1LTdLMeFXuYH1TsA7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2025-03-06T09:50:57Z</cp:lastPrinted>
  <dcterms:created xsi:type="dcterms:W3CDTF">2025-02-19T02:22:00Z</dcterms:created>
  <dcterms:modified xsi:type="dcterms:W3CDTF">2025-10-02T04:34:20Z</dcterms:modified>
  <cp:category/>
</cp:coreProperties>
</file>