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50"/>
  </bookViews>
  <sheets>
    <sheet name="入力シート" sheetId="1" r:id="rId1"/>
    <sheet name="様式１～６" sheetId="2" r:id="rId2"/>
    <sheet name="様式7～12" sheetId="6" r:id="rId3"/>
    <sheet name="別表1、2" sheetId="4" r:id="rId4"/>
  </sheets>
  <definedNames>
    <definedName name="OLE_LINK15" localSheetId="2">'様式7～12'!#REF!</definedName>
    <definedName name="OLE_LINK5" localSheetId="2">'様式7～12'!$A$1</definedName>
    <definedName name="_xlnm.Print_Area" localSheetId="0">入力シート!$A$1:$J$306</definedName>
    <definedName name="_xlnm.Print_Area" localSheetId="1">'様式１～６'!$A$1:$J$514</definedName>
    <definedName name="_xlnm.Print_Area" localSheetId="2">'様式7～12'!$A$1:$AU$49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7" i="2" l="1"/>
  <c r="D226" i="2"/>
  <c r="D182" i="2"/>
  <c r="D181" i="2"/>
  <c r="H383" i="2" l="1"/>
  <c r="F383" i="2"/>
  <c r="D383" i="2"/>
  <c r="A120" i="2"/>
  <c r="A126" i="2"/>
  <c r="A125" i="2"/>
  <c r="A124" i="2"/>
  <c r="AN22" i="6" l="1"/>
  <c r="AN21" i="6"/>
  <c r="AN20" i="6"/>
  <c r="AN19" i="6"/>
  <c r="AN18" i="6"/>
  <c r="AN17" i="6"/>
  <c r="AN16" i="6"/>
  <c r="AN13" i="6"/>
  <c r="AN12" i="6"/>
  <c r="AN11" i="6"/>
  <c r="AN10" i="6"/>
  <c r="AN9" i="6"/>
  <c r="AN8" i="6"/>
  <c r="AN7" i="6"/>
  <c r="AP4" i="6"/>
  <c r="AL4" i="6"/>
  <c r="I42" i="6"/>
  <c r="I39" i="6"/>
  <c r="I36" i="6"/>
  <c r="I33" i="6"/>
  <c r="I28" i="6"/>
  <c r="I25" i="6"/>
  <c r="I21" i="6"/>
  <c r="I18" i="6"/>
  <c r="I12" i="6"/>
  <c r="I9" i="6"/>
  <c r="I4" i="6"/>
  <c r="B303" i="2" l="1"/>
  <c r="B292" i="2"/>
  <c r="D345" i="2" l="1"/>
  <c r="C57" i="4" l="1"/>
  <c r="C56" i="4"/>
  <c r="C55" i="4"/>
  <c r="C54" i="4"/>
  <c r="C53" i="4"/>
  <c r="C52" i="4"/>
  <c r="C51" i="4"/>
  <c r="C48" i="4"/>
  <c r="C47" i="4"/>
  <c r="C46" i="4"/>
  <c r="C45" i="4"/>
  <c r="C44" i="4"/>
  <c r="C43" i="4"/>
  <c r="C42" i="4"/>
  <c r="E39" i="4"/>
  <c r="A39" i="4"/>
  <c r="A444" i="2" l="1"/>
  <c r="A448" i="2"/>
  <c r="D115" i="2" l="1"/>
  <c r="C347" i="2" l="1"/>
  <c r="A307" i="2" l="1"/>
  <c r="A297" i="2"/>
  <c r="A295" i="2"/>
  <c r="H116" i="2"/>
  <c r="F116" i="2"/>
  <c r="C10" i="1"/>
  <c r="L436" i="2" l="1"/>
  <c r="B436" i="2" s="1"/>
  <c r="L430" i="2"/>
  <c r="D430" i="2" s="1"/>
  <c r="L432" i="2"/>
  <c r="D432" i="2" s="1"/>
  <c r="L428" i="2"/>
  <c r="D428" i="2" s="1"/>
  <c r="L424" i="2"/>
  <c r="L421" i="2"/>
  <c r="D421" i="2" s="1"/>
  <c r="D424" i="2" l="1"/>
  <c r="D389" i="2"/>
  <c r="B361" i="2" l="1"/>
  <c r="H386" i="2" l="1"/>
  <c r="F386" i="2"/>
  <c r="D386" i="2"/>
  <c r="D117" i="2"/>
  <c r="B117" i="2"/>
  <c r="B115" i="2"/>
  <c r="A31" i="2"/>
  <c r="A37" i="2" l="1"/>
  <c r="C345" i="2" l="1"/>
  <c r="A286" i="2" l="1"/>
  <c r="A284" i="2"/>
  <c r="C331" i="2" l="1"/>
</calcChain>
</file>

<file path=xl/sharedStrings.xml><?xml version="1.0" encoding="utf-8"?>
<sst xmlns="http://schemas.openxmlformats.org/spreadsheetml/2006/main" count="621" uniqueCount="390">
  <si>
    <t>入力項目</t>
  </si>
  <si>
    <t>入力セル</t>
  </si>
  <si>
    <t>入力例</t>
  </si>
  <si>
    <t>体制確立の判断時期</t>
  </si>
  <si>
    <t>活動内容</t>
  </si>
  <si>
    <t>対応要員</t>
  </si>
  <si>
    <t>以下のいずれかに該当する場合</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</si>
  <si>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</si>
  <si>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</si>
  <si>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</si>
  <si>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</si>
  <si>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</si>
  <si>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</si>
  <si>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</si>
  <si>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</si>
  <si>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</si>
  <si>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</si>
  <si>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</si>
  <si>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</si>
  <si>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</si>
  <si>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</si>
  <si>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</si>
  <si>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t>
    <phoneticPr fontId="9"/>
  </si>
  <si>
    <t>以下のいずれかに該当する場合</t>
    <phoneticPr fontId="9"/>
  </si>
  <si>
    <r>
      <t>Ø</t>
    </r>
    <r>
      <rPr>
        <sz val="7"/>
        <color theme="1"/>
        <rFont val="Times New Roman"/>
        <family val="1"/>
      </rPr>
      <t xml:space="preserve"> </t>
    </r>
    <phoneticPr fontId="9"/>
  </si>
  <si>
    <t>インターネット</t>
    <phoneticPr fontId="9"/>
  </si>
  <si>
    <t>ラジオ</t>
    <phoneticPr fontId="9"/>
  </si>
  <si>
    <r>
      <t>(2)</t>
    </r>
    <r>
      <rPr>
        <sz val="7"/>
        <color theme="1"/>
        <rFont val="ＭＳ ゴシック"/>
        <family val="3"/>
        <charset val="128"/>
      </rPr>
      <t xml:space="preserve">      </t>
    </r>
    <r>
      <rPr>
        <sz val="14"/>
        <color theme="1"/>
        <rFont val="ＭＳ ゴシック"/>
        <family val="3"/>
        <charset val="128"/>
      </rPr>
      <t>情報伝達</t>
    </r>
  </si>
  <si>
    <t>気象庁HP（http://www.jma.go.jp/）</t>
  </si>
  <si>
    <t>防災行政無線</t>
    <phoneticPr fontId="9"/>
  </si>
  <si>
    <t>テレビ</t>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</si>
  <si>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</si>
  <si>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</si>
  <si>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</si>
  <si>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年</t>
    <rPh sb="0" eb="1">
      <t>ネン</t>
    </rPh>
    <phoneticPr fontId="9"/>
  </si>
  <si>
    <t>月</t>
    <rPh sb="0" eb="1">
      <t>ガツ</t>
    </rPh>
    <phoneticPr fontId="9"/>
  </si>
  <si>
    <t>日</t>
    <rPh sb="0" eb="1">
      <t>ニチ</t>
    </rPh>
    <phoneticPr fontId="9"/>
  </si>
  <si>
    <t>浸水想定区域を持つ河川名</t>
    <phoneticPr fontId="9"/>
  </si>
  <si>
    <t>参照する水位観測所</t>
    <phoneticPr fontId="9"/>
  </si>
  <si>
    <t>気象情報</t>
    <phoneticPr fontId="9"/>
  </si>
  <si>
    <t>○：有り、－：無し</t>
    <rPh sb="2" eb="3">
      <t>アリ</t>
    </rPh>
    <rPh sb="7" eb="8">
      <t>ナシ</t>
    </rPh>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</si>
  <si>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</si>
  <si>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</si>
  <si>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</si>
  <si>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</si>
  <si>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</si>
  <si>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</si>
  <si>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</si>
  <si>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</si>
  <si>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</si>
  <si>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</si>
  <si>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</si>
  <si>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</si>
  <si>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</si>
  <si>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</si>
  <si>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</si>
  <si>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</si>
  <si>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【施設の状況】</t>
    <rPh sb="1" eb="3">
      <t>シセツ</t>
    </rPh>
    <rPh sb="4" eb="6">
      <t>ジョウキョウ</t>
    </rPh>
    <phoneticPr fontId="9"/>
  </si>
  <si>
    <t>避難経路図</t>
    <rPh sb="0" eb="2">
      <t>ヒナン</t>
    </rPh>
    <rPh sb="2" eb="4">
      <t>ケイロ</t>
    </rPh>
    <rPh sb="4" eb="5">
      <t>ズ</t>
    </rPh>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</si>
  <si>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</si>
  <si>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②徒歩や公共交通機関等を用いての広域避難が困難な者がいる場合には、避難困難者の状況や人数について市町村長に報告する。</t>
    <rPh sb="1" eb="3">
      <t>トホ</t>
    </rPh>
    <rPh sb="4" eb="6">
      <t>コウキョウ</t>
    </rPh>
    <rPh sb="6" eb="8">
      <t>コウツウ</t>
    </rPh>
    <rPh sb="8" eb="10">
      <t>キカン</t>
    </rPh>
    <rPh sb="10" eb="11">
      <t>トウ</t>
    </rPh>
    <rPh sb="12" eb="13">
      <t>モチ</t>
    </rPh>
    <rPh sb="16" eb="18">
      <t>コウイキ</t>
    </rPh>
    <rPh sb="18" eb="20">
      <t>ヒナン</t>
    </rPh>
    <rPh sb="21" eb="23">
      <t>コンナン</t>
    </rPh>
    <rPh sb="24" eb="25">
      <t>モノ</t>
    </rPh>
    <rPh sb="28" eb="30">
      <t>バアイ</t>
    </rPh>
    <rPh sb="33" eb="35">
      <t>ヒナン</t>
    </rPh>
    <rPh sb="35" eb="37">
      <t>コンナン</t>
    </rPh>
    <rPh sb="37" eb="38">
      <t>シャ</t>
    </rPh>
    <rPh sb="39" eb="41">
      <t>ジョウキョウ</t>
    </rPh>
    <rPh sb="42" eb="44">
      <t>ニンズウ</t>
    </rPh>
    <rPh sb="48" eb="52">
      <t>シチョウソンチョウ</t>
    </rPh>
    <rPh sb="53" eb="55">
      <t>ホウコク</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</si>
  <si>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</si>
  <si>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</si>
  <si>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</si>
  <si>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</si>
  <si>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</si>
  <si>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そのほか</t>
    <phoneticPr fontId="9"/>
  </si>
  <si>
    <t>備　蓄　品</t>
    <rPh sb="0" eb="1">
      <t>ソナエ</t>
    </rPh>
    <rPh sb="2" eb="3">
      <t>チク</t>
    </rPh>
    <rPh sb="4" eb="5">
      <t>ヒン</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</si>
  <si>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</si>
  <si>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</si>
  <si>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</si>
  <si>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</si>
  <si>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</si>
  <si>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</si>
  <si>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</si>
  <si>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</si>
  <si>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</si>
  <si>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</si>
  <si>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</si>
  <si>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</si>
  <si>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</si>
  <si>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</si>
  <si>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</si>
  <si>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</si>
  <si>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</si>
  <si>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</si>
  <si>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</si>
  <si>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</si>
  <si>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</si>
  <si>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</si>
  <si>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</si>
  <si>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</si>
  <si>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</si>
  <si>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</si>
  <si>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</si>
  <si>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</si>
  <si>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③市町村への連絡先は以下とする。</t>
    <rPh sb="1" eb="4">
      <t>シチョウソン</t>
    </rPh>
    <rPh sb="6" eb="8">
      <t>レンラク</t>
    </rPh>
    <rPh sb="8" eb="9">
      <t>サキ</t>
    </rPh>
    <rPh sb="10" eb="12">
      <t>イカ</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</si>
  <si>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</si>
  <si>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</si>
  <si>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</si>
  <si>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</si>
  <si>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</si>
  <si>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</si>
  <si>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</si>
  <si>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</si>
  <si>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</si>
  <si>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</si>
  <si>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</si>
  <si>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</si>
  <si>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</si>
  <si>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</si>
  <si>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</si>
  <si>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</si>
  <si>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</si>
  <si>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</si>
  <si>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</si>
  <si>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</si>
  <si>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</si>
  <si>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</si>
  <si>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</si>
  <si>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</si>
  <si>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</si>
  <si>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</si>
  <si>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</si>
  <si>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</si>
  <si>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</si>
  <si>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</si>
  <si>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</si>
  <si>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</si>
  <si>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</si>
  <si>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</si>
  <si>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</si>
  <si>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</si>
  <si>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</si>
  <si>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</si>
  <si>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</si>
  <si>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</si>
  <si>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</si>
  <si>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</si>
  <si>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</si>
  <si>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</si>
  <si>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</si>
  <si>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</si>
  <si>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</si>
  <si>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</si>
  <si>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</si>
  <si>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</si>
  <si>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</si>
  <si>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</si>
  <si>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</si>
  <si>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</si>
  <si>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</si>
  <si>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</si>
  <si>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</si>
  <si>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</si>
  <si>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</si>
  <si>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　</t>
    <phoneticPr fontId="9"/>
  </si>
  <si>
    <t>　対象河川③（ある場合）</t>
    <phoneticPr fontId="9"/>
  </si>
  <si>
    <t>　対象河川②（ある場合）</t>
    <phoneticPr fontId="9"/>
  </si>
  <si>
    <t>　対象河川①</t>
    <phoneticPr fontId="9"/>
  </si>
  <si>
    <t>計画作成年月日</t>
  </si>
  <si>
    <t>施設名</t>
  </si>
  <si>
    <t>住所</t>
  </si>
  <si>
    <t>所在市町村名</t>
  </si>
  <si>
    <t>洪水予報等の市町村からの入手方法</t>
  </si>
  <si>
    <t>市町村の情報サイト</t>
  </si>
  <si>
    <t>市町村からの緊急速報メールの受信の有無</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</si>
  <si>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</si>
  <si>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</si>
  <si>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</si>
  <si>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</si>
  <si>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</si>
  <si>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</si>
  <si>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</si>
  <si>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</si>
  <si>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</si>
  <si>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</si>
  <si>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　表内の事項のほか、統括管理者の指揮命令に従うものとする。</t>
    <rPh sb="2" eb="3">
      <t>ナイ</t>
    </rPh>
    <rPh sb="4" eb="6">
      <t>ジコウ</t>
    </rPh>
    <phoneticPr fontId="9"/>
  </si>
  <si>
    <t>4000m</t>
    <phoneticPr fontId="9"/>
  </si>
  <si>
    <t>各所管課</t>
    <rPh sb="0" eb="1">
      <t>カク</t>
    </rPh>
    <rPh sb="1" eb="3">
      <t>ショカン</t>
    </rPh>
    <rPh sb="3" eb="4">
      <t>カ</t>
    </rPh>
    <phoneticPr fontId="9"/>
  </si>
  <si>
    <t>種　類</t>
    <phoneticPr fontId="9"/>
  </si>
  <si>
    <t>発生時の状況</t>
    <phoneticPr fontId="9"/>
  </si>
  <si>
    <t>住民に求める情報</t>
    <phoneticPr fontId="9"/>
  </si>
  <si>
    <t>9．防災教育及び訓練の実施</t>
    <rPh sb="2" eb="4">
      <t>ボウサイ</t>
    </rPh>
    <rPh sb="4" eb="6">
      <t>キョウイク</t>
    </rPh>
    <rPh sb="6" eb="7">
      <t>オヨ</t>
    </rPh>
    <rPh sb="8" eb="10">
      <t>クンレン</t>
    </rPh>
    <rPh sb="11" eb="13">
      <t>ジッシ</t>
    </rPh>
    <phoneticPr fontId="9"/>
  </si>
  <si>
    <t>4. 避難情報の種類（用語等解説）</t>
    <rPh sb="11" eb="13">
      <t>ヨウゴ</t>
    </rPh>
    <rPh sb="13" eb="14">
      <t>トウ</t>
    </rPh>
    <rPh sb="14" eb="16">
      <t>カイセツ</t>
    </rPh>
    <phoneticPr fontId="9"/>
  </si>
  <si>
    <t>1．計画の目的　　　　　　　　　　　　　　　　　　　　　　　　　　様式1</t>
    <rPh sb="33" eb="35">
      <t>ヨウシキ</t>
    </rPh>
    <phoneticPr fontId="9"/>
  </si>
  <si>
    <t>テレビ</t>
    <phoneticPr fontId="9"/>
  </si>
  <si>
    <t>防災体制の確立・避難確保計画の年度版作成</t>
    <rPh sb="0" eb="2">
      <t>ボウサイ</t>
    </rPh>
    <rPh sb="2" eb="4">
      <t>タイセイ</t>
    </rPh>
    <rPh sb="5" eb="7">
      <t>カクリツ</t>
    </rPh>
    <rPh sb="8" eb="10">
      <t>ヒナン</t>
    </rPh>
    <rPh sb="10" eb="12">
      <t>カクホ</t>
    </rPh>
    <rPh sb="12" eb="14">
      <t>ケイカク</t>
    </rPh>
    <rPh sb="15" eb="17">
      <t>ネンド</t>
    </rPh>
    <rPh sb="17" eb="18">
      <t>バン</t>
    </rPh>
    <rPh sb="18" eb="20">
      <t>サクセイ</t>
    </rPh>
    <phoneticPr fontId="9"/>
  </si>
  <si>
    <t>従業員への防災教育</t>
    <rPh sb="0" eb="3">
      <t>ジュウギョウイン</t>
    </rPh>
    <rPh sb="5" eb="7">
      <t>ボウサイ</t>
    </rPh>
    <rPh sb="7" eb="9">
      <t>キョウイク</t>
    </rPh>
    <phoneticPr fontId="9"/>
  </si>
  <si>
    <t>施設利用者への防災教育</t>
    <rPh sb="0" eb="2">
      <t>シセツ</t>
    </rPh>
    <rPh sb="2" eb="5">
      <t>リヨウシャ</t>
    </rPh>
    <rPh sb="7" eb="9">
      <t>ボウサイ</t>
    </rPh>
    <rPh sb="9" eb="11">
      <t>キョウイク</t>
    </rPh>
    <phoneticPr fontId="9"/>
  </si>
  <si>
    <t>【通所施設】情報伝達訓練</t>
    <rPh sb="1" eb="2">
      <t>ツウ</t>
    </rPh>
    <rPh sb="2" eb="3">
      <t>ショ</t>
    </rPh>
    <rPh sb="3" eb="5">
      <t>シセツ</t>
    </rPh>
    <rPh sb="6" eb="8">
      <t>ジョウホウ</t>
    </rPh>
    <rPh sb="8" eb="10">
      <t>デンタツ</t>
    </rPh>
    <rPh sb="10" eb="12">
      <t>クンレン</t>
    </rPh>
    <phoneticPr fontId="9"/>
  </si>
  <si>
    <t>【通所施設】保護者への引き渡し訓練</t>
    <rPh sb="1" eb="2">
      <t>ツウ</t>
    </rPh>
    <rPh sb="2" eb="3">
      <t>ショ</t>
    </rPh>
    <rPh sb="3" eb="5">
      <t>シセツ</t>
    </rPh>
    <rPh sb="6" eb="9">
      <t>ホゴシャ</t>
    </rPh>
    <rPh sb="11" eb="12">
      <t>ヒ</t>
    </rPh>
    <rPh sb="13" eb="14">
      <t>ワタ</t>
    </rPh>
    <rPh sb="15" eb="17">
      <t>クンレン</t>
    </rPh>
    <phoneticPr fontId="9"/>
  </si>
  <si>
    <t>【入所施設】情報伝達訓練</t>
    <rPh sb="1" eb="3">
      <t>ニュウショ</t>
    </rPh>
    <rPh sb="3" eb="5">
      <t>シセツ</t>
    </rPh>
    <rPh sb="6" eb="8">
      <t>ジョウホウ</t>
    </rPh>
    <rPh sb="8" eb="10">
      <t>デンタツ</t>
    </rPh>
    <rPh sb="10" eb="12">
      <t>クンレン</t>
    </rPh>
    <phoneticPr fontId="9"/>
  </si>
  <si>
    <t>【入所施設】従業員の非常参集訓練</t>
    <rPh sb="1" eb="3">
      <t>ニュウショ</t>
    </rPh>
    <rPh sb="3" eb="5">
      <t>シセツ</t>
    </rPh>
    <rPh sb="6" eb="9">
      <t>ジュウギョウイン</t>
    </rPh>
    <rPh sb="10" eb="12">
      <t>ヒジョウ</t>
    </rPh>
    <rPh sb="12" eb="14">
      <t>サンシュウ</t>
    </rPh>
    <rPh sb="14" eb="16">
      <t>クンレン</t>
    </rPh>
    <phoneticPr fontId="9"/>
  </si>
  <si>
    <t>避難確保計画の更新</t>
    <rPh sb="0" eb="2">
      <t>ヒナン</t>
    </rPh>
    <rPh sb="2" eb="4">
      <t>カクホ</t>
    </rPh>
    <rPh sb="4" eb="6">
      <t>ケイカク</t>
    </rPh>
    <rPh sb="7" eb="9">
      <t>コウシン</t>
    </rPh>
    <phoneticPr fontId="9"/>
  </si>
  <si>
    <t>避難訓練①</t>
    <rPh sb="0" eb="2">
      <t>ヒナン</t>
    </rPh>
    <rPh sb="2" eb="4">
      <t>クンレン</t>
    </rPh>
    <phoneticPr fontId="9"/>
  </si>
  <si>
    <t>（避難訓練②）</t>
    <rPh sb="1" eb="3">
      <t>ヒナン</t>
    </rPh>
    <rPh sb="3" eb="5">
      <t>クンレン</t>
    </rPh>
    <phoneticPr fontId="9"/>
  </si>
  <si>
    <t>（避難訓練③）</t>
    <rPh sb="1" eb="3">
      <t>ヒナン</t>
    </rPh>
    <rPh sb="3" eb="5">
      <t>クンレン</t>
    </rPh>
    <phoneticPr fontId="9"/>
  </si>
  <si>
    <t>実施予定
月日</t>
    <rPh sb="0" eb="2">
      <t>ジッシ</t>
    </rPh>
    <rPh sb="2" eb="4">
      <t>ヨテイ</t>
    </rPh>
    <rPh sb="5" eb="7">
      <t>ツキヒ</t>
    </rPh>
    <phoneticPr fontId="9"/>
  </si>
  <si>
    <t>施設利用者</t>
  </si>
  <si>
    <t>緊急連絡先</t>
  </si>
  <si>
    <t>その他</t>
  </si>
  <si>
    <t>（緊急搬送先等）</t>
  </si>
  <si>
    <t>氏名</t>
  </si>
  <si>
    <t>年齢</t>
  </si>
  <si>
    <t>続柄</t>
  </si>
  <si>
    <t>電話番号</t>
  </si>
  <si>
    <t>11．防災教育及び訓練の年間計画作成例　　　　　　　　　　　　　　</t>
    <rPh sb="3" eb="5">
      <t>ボウサイ</t>
    </rPh>
    <rPh sb="5" eb="7">
      <t>キョウイク</t>
    </rPh>
    <rPh sb="7" eb="8">
      <t>オヨ</t>
    </rPh>
    <rPh sb="9" eb="11">
      <t>クンレン</t>
    </rPh>
    <rPh sb="12" eb="14">
      <t>ネンカン</t>
    </rPh>
    <rPh sb="14" eb="16">
      <t>ケイカク</t>
    </rPh>
    <rPh sb="16" eb="19">
      <t>サクセイレイ</t>
    </rPh>
    <phoneticPr fontId="9"/>
  </si>
  <si>
    <t>様式7</t>
    <rPh sb="0" eb="2">
      <t>ヨウシキ</t>
    </rPh>
    <phoneticPr fontId="9"/>
  </si>
  <si>
    <t>12．施設利用者緊急連絡先一覧表</t>
    <rPh sb="3" eb="5">
      <t>シセツ</t>
    </rPh>
    <rPh sb="5" eb="8">
      <t>リヨウシャ</t>
    </rPh>
    <rPh sb="8" eb="10">
      <t>キンキュウ</t>
    </rPh>
    <rPh sb="10" eb="13">
      <t>レンラクサキ</t>
    </rPh>
    <rPh sb="13" eb="15">
      <t>イチラン</t>
    </rPh>
    <rPh sb="15" eb="16">
      <t>ヒョウ</t>
    </rPh>
    <phoneticPr fontId="9"/>
  </si>
  <si>
    <t>様式8</t>
    <rPh sb="0" eb="2">
      <t>ヨウシキ</t>
    </rPh>
    <phoneticPr fontId="9"/>
  </si>
  <si>
    <t>既に作成済みであれば、既存のものを本計画と共に管理してください。</t>
    <rPh sb="0" eb="1">
      <t>スデ</t>
    </rPh>
    <rPh sb="2" eb="4">
      <t>サクセイ</t>
    </rPh>
    <rPh sb="4" eb="5">
      <t>ズ</t>
    </rPh>
    <rPh sb="11" eb="13">
      <t>キソン</t>
    </rPh>
    <rPh sb="17" eb="18">
      <t>ホン</t>
    </rPh>
    <rPh sb="18" eb="20">
      <t>ケイカク</t>
    </rPh>
    <rPh sb="21" eb="22">
      <t>トモ</t>
    </rPh>
    <rPh sb="23" eb="25">
      <t>カンリ</t>
    </rPh>
    <phoneticPr fontId="9"/>
  </si>
  <si>
    <t>13．緊急連絡網</t>
    <rPh sb="3" eb="5">
      <t>キンキュウ</t>
    </rPh>
    <rPh sb="5" eb="8">
      <t>レンラクモウ</t>
    </rPh>
    <phoneticPr fontId="9"/>
  </si>
  <si>
    <t>様式9</t>
    <rPh sb="0" eb="2">
      <t>ヨウシキ</t>
    </rPh>
    <phoneticPr fontId="9"/>
  </si>
  <si>
    <t>様式10</t>
    <rPh sb="0" eb="2">
      <t>ヨウシキ</t>
    </rPh>
    <phoneticPr fontId="9"/>
  </si>
  <si>
    <t>14．外部機関等への緊急連絡先一覧表</t>
    <rPh sb="3" eb="5">
      <t>ガイブ</t>
    </rPh>
    <rPh sb="5" eb="7">
      <t>キカン</t>
    </rPh>
    <rPh sb="7" eb="8">
      <t>トウ</t>
    </rPh>
    <rPh sb="10" eb="12">
      <t>キンキュウ</t>
    </rPh>
    <rPh sb="12" eb="15">
      <t>レンラクサキ</t>
    </rPh>
    <rPh sb="15" eb="17">
      <t>イチラン</t>
    </rPh>
    <rPh sb="17" eb="18">
      <t>ヒョウ</t>
    </rPh>
    <phoneticPr fontId="9"/>
  </si>
  <si>
    <t>担当部署</t>
    <rPh sb="0" eb="2">
      <t>タントウ</t>
    </rPh>
    <rPh sb="2" eb="4">
      <t>ブショ</t>
    </rPh>
    <phoneticPr fontId="9"/>
  </si>
  <si>
    <t>担当者氏名</t>
    <rPh sb="0" eb="2">
      <t>タントウ</t>
    </rPh>
    <rPh sb="2" eb="3">
      <t>シャ</t>
    </rPh>
    <rPh sb="3" eb="5">
      <t>シメイ</t>
    </rPh>
    <phoneticPr fontId="9"/>
  </si>
  <si>
    <t>電話番号</t>
    <rPh sb="0" eb="2">
      <t>デンワ</t>
    </rPh>
    <rPh sb="2" eb="4">
      <t>バンゴウ</t>
    </rPh>
    <phoneticPr fontId="9"/>
  </si>
  <si>
    <t>連絡可能時間</t>
    <rPh sb="0" eb="2">
      <t>レンラク</t>
    </rPh>
    <rPh sb="2" eb="4">
      <t>カノウ</t>
    </rPh>
    <rPh sb="4" eb="6">
      <t>ジカン</t>
    </rPh>
    <phoneticPr fontId="9"/>
  </si>
  <si>
    <t>備考</t>
    <rPh sb="0" eb="2">
      <t>ビコウ</t>
    </rPh>
    <phoneticPr fontId="9"/>
  </si>
  <si>
    <t>連絡先の機関名</t>
    <rPh sb="0" eb="3">
      <t>レンラクサキ</t>
    </rPh>
    <rPh sb="4" eb="6">
      <t>キカン</t>
    </rPh>
    <rPh sb="6" eb="7">
      <t>メイ</t>
    </rPh>
    <phoneticPr fontId="9"/>
  </si>
  <si>
    <t>関連する外部機関の例としては、笛吹市防災危機管理課・福祉総務課など、消防署、警察署、避難誘導等の支援者、医療機関等が挙げられます。</t>
    <rPh sb="0" eb="2">
      <t>カンレン</t>
    </rPh>
    <rPh sb="4" eb="6">
      <t>ガイブ</t>
    </rPh>
    <rPh sb="6" eb="8">
      <t>キカン</t>
    </rPh>
    <rPh sb="9" eb="10">
      <t>レイ</t>
    </rPh>
    <rPh sb="15" eb="18">
      <t>フエフキシ</t>
    </rPh>
    <rPh sb="18" eb="20">
      <t>ボウサイ</t>
    </rPh>
    <rPh sb="20" eb="22">
      <t>キキ</t>
    </rPh>
    <rPh sb="22" eb="24">
      <t>カンリ</t>
    </rPh>
    <rPh sb="24" eb="25">
      <t>カ</t>
    </rPh>
    <rPh sb="26" eb="28">
      <t>フクシ</t>
    </rPh>
    <rPh sb="28" eb="31">
      <t>ソウムカ</t>
    </rPh>
    <rPh sb="34" eb="37">
      <t>ショウボウショ</t>
    </rPh>
    <rPh sb="38" eb="41">
      <t>ケイサツショ</t>
    </rPh>
    <rPh sb="42" eb="44">
      <t>ヒナン</t>
    </rPh>
    <rPh sb="44" eb="46">
      <t>ユウドウ</t>
    </rPh>
    <rPh sb="46" eb="47">
      <t>トウ</t>
    </rPh>
    <rPh sb="48" eb="51">
      <t>シエンシャ</t>
    </rPh>
    <rPh sb="52" eb="54">
      <t>イリョウ</t>
    </rPh>
    <rPh sb="54" eb="56">
      <t>キカン</t>
    </rPh>
    <rPh sb="56" eb="57">
      <t>トウ</t>
    </rPh>
    <rPh sb="58" eb="59">
      <t>ア</t>
    </rPh>
    <phoneticPr fontId="9"/>
  </si>
  <si>
    <t>様式11</t>
    <rPh sb="0" eb="2">
      <t>ヨウシキ</t>
    </rPh>
    <phoneticPr fontId="9"/>
  </si>
  <si>
    <t>対応内容</t>
    <rPh sb="0" eb="2">
      <t>タイオウ</t>
    </rPh>
    <rPh sb="2" eb="4">
      <t>ナイヨウ</t>
    </rPh>
    <phoneticPr fontId="9"/>
  </si>
  <si>
    <t>氏名</t>
    <rPh sb="0" eb="2">
      <t>シメイ</t>
    </rPh>
    <phoneticPr fontId="9"/>
  </si>
  <si>
    <t>連絡先</t>
    <rPh sb="0" eb="2">
      <t>レンラク</t>
    </rPh>
    <rPh sb="2" eb="3">
      <t>サキ</t>
    </rPh>
    <phoneticPr fontId="9"/>
  </si>
  <si>
    <t>担当者</t>
    <rPh sb="0" eb="3">
      <t>タントウシャ</t>
    </rPh>
    <phoneticPr fontId="9"/>
  </si>
  <si>
    <t>情報収集
伝達要員</t>
    <rPh sb="0" eb="2">
      <t>ジョウホウ</t>
    </rPh>
    <rPh sb="2" eb="4">
      <t>シュウシュウ</t>
    </rPh>
    <rPh sb="5" eb="7">
      <t>デンタツ</t>
    </rPh>
    <rPh sb="7" eb="9">
      <t>ヨウイン</t>
    </rPh>
    <phoneticPr fontId="9"/>
  </si>
  <si>
    <t>役割</t>
    <rPh sb="0" eb="2">
      <t>ヤクワ</t>
    </rPh>
    <phoneticPr fontId="9"/>
  </si>
  <si>
    <t>□自衛水防活動の指揮統制、
　状況の把握、情報内容の記録
□館内放送等による避難の呼びかけ
□洪水予報等の情報の収集
□関係者及び関係機関との連携</t>
    <rPh sb="1" eb="3">
      <t>ジエイ</t>
    </rPh>
    <rPh sb="3" eb="5">
      <t>スイボウ</t>
    </rPh>
    <rPh sb="5" eb="7">
      <t>カツドウ</t>
    </rPh>
    <rPh sb="8" eb="10">
      <t>シキ</t>
    </rPh>
    <rPh sb="10" eb="12">
      <t>トウセイ</t>
    </rPh>
    <rPh sb="15" eb="17">
      <t>ジョウキョウ</t>
    </rPh>
    <rPh sb="18" eb="20">
      <t>ハアク</t>
    </rPh>
    <rPh sb="21" eb="23">
      <t>ジョウホウ</t>
    </rPh>
    <rPh sb="23" eb="25">
      <t>ナイヨウ</t>
    </rPh>
    <rPh sb="26" eb="28">
      <t>キロク</t>
    </rPh>
    <rPh sb="30" eb="32">
      <t>カンナイ</t>
    </rPh>
    <rPh sb="32" eb="34">
      <t>ホウソウ</t>
    </rPh>
    <rPh sb="34" eb="35">
      <t>トウ</t>
    </rPh>
    <rPh sb="38" eb="40">
      <t>ヒナン</t>
    </rPh>
    <rPh sb="41" eb="42">
      <t>ヨ</t>
    </rPh>
    <rPh sb="47" eb="49">
      <t>コウズイ</t>
    </rPh>
    <rPh sb="49" eb="51">
      <t>ヨホウ</t>
    </rPh>
    <rPh sb="51" eb="52">
      <t>トウ</t>
    </rPh>
    <rPh sb="53" eb="55">
      <t>ジョウホウ</t>
    </rPh>
    <rPh sb="56" eb="58">
      <t>シュウシュウ</t>
    </rPh>
    <rPh sb="60" eb="63">
      <t>カンケイシャ</t>
    </rPh>
    <rPh sb="63" eb="64">
      <t>オヨ</t>
    </rPh>
    <rPh sb="65" eb="67">
      <t>カンケイ</t>
    </rPh>
    <rPh sb="67" eb="69">
      <t>キカン</t>
    </rPh>
    <rPh sb="71" eb="73">
      <t>レンケイ</t>
    </rPh>
    <phoneticPr fontId="9"/>
  </si>
  <si>
    <t>□避難誘導の実施
□未避難者、要救助者の確認</t>
    <rPh sb="1" eb="3">
      <t>ヒナン</t>
    </rPh>
    <rPh sb="3" eb="5">
      <t>ユウドウ</t>
    </rPh>
    <rPh sb="6" eb="8">
      <t>ジッシ</t>
    </rPh>
    <rPh sb="10" eb="11">
      <t>ミ</t>
    </rPh>
    <rPh sb="11" eb="14">
      <t>ヒナンシャ</t>
    </rPh>
    <rPh sb="15" eb="18">
      <t>ヨウキュウジョ</t>
    </rPh>
    <rPh sb="18" eb="19">
      <t>シャ</t>
    </rPh>
    <rPh sb="20" eb="22">
      <t>カクニン</t>
    </rPh>
    <phoneticPr fontId="9"/>
  </si>
  <si>
    <t>避難誘導
要員</t>
    <rPh sb="0" eb="2">
      <t>ヒナン</t>
    </rPh>
    <rPh sb="2" eb="4">
      <t>ユウドウ</t>
    </rPh>
    <rPh sb="5" eb="7">
      <t>ヨウイン</t>
    </rPh>
    <phoneticPr fontId="9"/>
  </si>
  <si>
    <t>管理権限者</t>
    <rPh sb="0" eb="2">
      <t>カンリ</t>
    </rPh>
    <rPh sb="2" eb="4">
      <t>ケンゲン</t>
    </rPh>
    <rPh sb="4" eb="5">
      <t>シャ</t>
    </rPh>
    <phoneticPr fontId="9"/>
  </si>
  <si>
    <t>代行者</t>
    <rPh sb="0" eb="3">
      <t>ダイコウシャ</t>
    </rPh>
    <phoneticPr fontId="9"/>
  </si>
  <si>
    <t>班長</t>
    <rPh sb="0" eb="2">
      <t>ハンチョウ</t>
    </rPh>
    <phoneticPr fontId="9"/>
  </si>
  <si>
    <t>名</t>
    <rPh sb="0" eb="1">
      <t>メイ</t>
    </rPh>
    <phoneticPr fontId="9"/>
  </si>
  <si>
    <t>班員</t>
    <rPh sb="0" eb="2">
      <t>ハンイン</t>
    </rPh>
    <phoneticPr fontId="9"/>
  </si>
  <si>
    <t>様式12</t>
    <rPh sb="0" eb="2">
      <t>ヨウシキ</t>
    </rPh>
    <phoneticPr fontId="9"/>
  </si>
  <si>
    <t>自衛水防組織を設置する場合のみ作成</t>
    <rPh sb="0" eb="2">
      <t>ジエイ</t>
    </rPh>
    <rPh sb="2" eb="4">
      <t>スイボウ</t>
    </rPh>
    <rPh sb="4" eb="6">
      <t>ソシキ</t>
    </rPh>
    <rPh sb="7" eb="9">
      <t>セッチ</t>
    </rPh>
    <rPh sb="11" eb="13">
      <t>バアイ</t>
    </rPh>
    <rPh sb="15" eb="17">
      <t>サクセイ</t>
    </rPh>
    <phoneticPr fontId="9"/>
  </si>
  <si>
    <t>（自衛水防組織の編成）</t>
  </si>
  <si>
    <t>（自衛水防組織の運用）</t>
  </si>
  <si>
    <t>（自衛水防組織の装備）</t>
  </si>
  <si>
    <t>（自衛水防組織の活動）</t>
  </si>
  <si>
    <t>　４　自衛水防組織に、班を置く。</t>
    <phoneticPr fontId="9"/>
  </si>
  <si>
    <t>　　(１)　班は、総括・情報班及び避難誘導班とし、各班に班長を置く。</t>
    <phoneticPr fontId="9"/>
  </si>
  <si>
    <t>　　(２)　各班の任務は、別表１に掲げる任務とする。</t>
    <phoneticPr fontId="9"/>
  </si>
  <si>
    <t>別表１　「自衛水防組織の編成と任務」</t>
    <rPh sb="0" eb="1">
      <t>ベツ</t>
    </rPh>
    <rPh sb="1" eb="2">
      <t>ヒョウ</t>
    </rPh>
    <rPh sb="5" eb="7">
      <t>ジエイ</t>
    </rPh>
    <rPh sb="7" eb="9">
      <t>スイボウ</t>
    </rPh>
    <rPh sb="9" eb="11">
      <t>ソシキ</t>
    </rPh>
    <rPh sb="12" eb="14">
      <t>ヘンセイ</t>
    </rPh>
    <rPh sb="15" eb="17">
      <t>ニンム</t>
    </rPh>
    <phoneticPr fontId="9"/>
  </si>
  <si>
    <t>第１条　管理権限者は、洪水時等において避難確保計画に基づく円滑かつ迅速な避難を確
　　　　保するため、自衛水防組織を編成するものとする。</t>
    <phoneticPr fontId="9"/>
  </si>
  <si>
    <t>　２　自衛水防組織には、統括管理者を置く。</t>
    <phoneticPr fontId="9"/>
  </si>
  <si>
    <t>　　(１)　統括管理者は、管理権限者の命を受け、自衛水防組織の機能が有効に発揮でき
　　　　　るよう組織を統括する。</t>
    <phoneticPr fontId="9"/>
  </si>
  <si>
    <t>　　(２)　統括管理者は、洪水時等における避難行動について、その指揮、命令、監督等
　　　　　一切の権限を有する。</t>
    <phoneticPr fontId="9"/>
  </si>
  <si>
    <t>　　(３)　防災センター（最低限、通信設備を有するものとする）を自衛水防組織の活動
　　　　　拠点とし、防災センター勤務員及び各班の班長を自衛水防組織の中核として配
　　　　　置する。</t>
    <phoneticPr fontId="9"/>
  </si>
  <si>
    <t>第２条　管理権限者は、従業員の勤務体制（シフト）も考慮した組織編成に努め、必要な
　　　　人員の確保及び従業員等に割り当てた任務の周知徹底を図るものとする。</t>
    <phoneticPr fontId="9"/>
  </si>
  <si>
    <t>　２　特に、休日・夜間も施設内に利用者が滞在する施設にあって、休日・夜間に在館す
　　　る従業員等のみによっては十分な体制を確保することが難しい場合は、管理権限者
　　　は、近隣在住の従業員等の非常参集も考慮して組織編成に努めるものとする。</t>
    <phoneticPr fontId="9"/>
  </si>
  <si>
    <t>　３　管理権限者は、災害等の応急活動のため緊急連絡網や従業員等の非常参集計画を定
　　　めるものとする。</t>
    <phoneticPr fontId="9"/>
  </si>
  <si>
    <t>　３　管理権限者は、統括管理者の代行者を定め、当該代行者に対し、統括管理者の任務
　　　を代行するために必要な指揮、命令、監督等の権限を付与する。</t>
    <phoneticPr fontId="9"/>
  </si>
  <si>
    <t>第３条　管理権限者は、自衛水防組織に必要な装備品を整備するとともに、適正な維持管
　　　　理に努めなければならない。</t>
    <phoneticPr fontId="9"/>
  </si>
  <si>
    <t>　　(１)　自衛水防組織の装備品は、別表２「自衛水防組織装備品リスト」のとおりとす
　　　　　る。</t>
    <phoneticPr fontId="9"/>
  </si>
  <si>
    <t>　　(２)　自衛水防組織の装備品については、統括管理者が防災センターに保管し、必要
　　　　　な点検を行うとともに点検結果を記録保管し、常時使用できる状態で維持管理
　　　　　する。</t>
    <phoneticPr fontId="9"/>
  </si>
  <si>
    <t>第４条　自衛水防組織の各班は、避難確保計画に基づき情報収集及び避難誘導等の活動を
　　　　行うものとする。</t>
    <phoneticPr fontId="9"/>
  </si>
  <si>
    <t>別表2　「自衛水防組織装備品リスト」</t>
    <rPh sb="0" eb="1">
      <t>ベツ</t>
    </rPh>
    <rPh sb="1" eb="2">
      <t>ヒョウ</t>
    </rPh>
    <rPh sb="5" eb="7">
      <t>ジエイ</t>
    </rPh>
    <rPh sb="7" eb="9">
      <t>スイボウ</t>
    </rPh>
    <rPh sb="9" eb="11">
      <t>ソシキ</t>
    </rPh>
    <rPh sb="11" eb="14">
      <t>ソウビヒン</t>
    </rPh>
    <phoneticPr fontId="9"/>
  </si>
  <si>
    <t>総括・
情報班</t>
    <rPh sb="0" eb="2">
      <t>ソウカツ</t>
    </rPh>
    <rPh sb="4" eb="6">
      <t>ジョウホウ</t>
    </rPh>
    <rPh sb="6" eb="7">
      <t>ハン</t>
    </rPh>
    <phoneticPr fontId="9"/>
  </si>
  <si>
    <t>総括・情報班</t>
    <rPh sb="0" eb="2">
      <t>ソウカツ</t>
    </rPh>
    <rPh sb="3" eb="5">
      <t>ジョウホウ</t>
    </rPh>
    <rPh sb="5" eb="6">
      <t>ハン</t>
    </rPh>
    <phoneticPr fontId="9"/>
  </si>
  <si>
    <t>避難誘導班</t>
    <rPh sb="0" eb="2">
      <t>ヒナン</t>
    </rPh>
    <rPh sb="2" eb="4">
      <t>ユウドウ</t>
    </rPh>
    <rPh sb="4" eb="5">
      <t>ハン</t>
    </rPh>
    <phoneticPr fontId="9"/>
  </si>
  <si>
    <t>任務</t>
    <rPh sb="0" eb="2">
      <t>ニンム</t>
    </rPh>
    <phoneticPr fontId="9"/>
  </si>
  <si>
    <t>装備品</t>
    <rPh sb="0" eb="3">
      <t>ソウビヒン</t>
    </rPh>
    <phoneticPr fontId="9"/>
  </si>
  <si>
    <t xml:space="preserve">名簿（従業員、利用者等）
情報収集及び伝達機器（ラジオ、タブレット、トランシーバー、携帯電話等）
照明器具（懐中電灯、投光機等）
</t>
    <phoneticPr fontId="9"/>
  </si>
  <si>
    <t xml:space="preserve">名簿（従業員、利用者等）
誘導の標識（案内旗等）
情報収集及び伝達機器
（タブレット、トランシーバー、携帯電話等）
懐中電灯
携帯用拡声器
誘導用ライフジャケット
蛍光塗料
</t>
    <phoneticPr fontId="9"/>
  </si>
  <si>
    <t>土砂災害に関する避難確保計画</t>
    <rPh sb="0" eb="2">
      <t>ドシャ</t>
    </rPh>
    <rPh sb="2" eb="4">
      <t>サイガイ</t>
    </rPh>
    <rPh sb="5" eb="6">
      <t>カン</t>
    </rPh>
    <phoneticPr fontId="9"/>
  </si>
  <si>
    <t xml:space="preserve"> この計画は、土砂災害警戒区域等における土砂災害防止対策の推進に関する法律(以下、「土砂災害防止法」という)第８条の２に基づくものであり、本施設近隣で土砂災害の発生又は発生のおそれがある場合に対応すべき事項を定め、土砂災害から円滑かつ迅速な避難を図ることを目的とする。</t>
    <rPh sb="7" eb="9">
      <t>ドシャ</t>
    </rPh>
    <rPh sb="9" eb="11">
      <t>サイガイ</t>
    </rPh>
    <rPh sb="11" eb="13">
      <t>ケイカイ</t>
    </rPh>
    <rPh sb="13" eb="15">
      <t>クイキ</t>
    </rPh>
    <rPh sb="15" eb="16">
      <t>トウ</t>
    </rPh>
    <rPh sb="20" eb="22">
      <t>ドシャ</t>
    </rPh>
    <rPh sb="22" eb="24">
      <t>サイガイ</t>
    </rPh>
    <rPh sb="24" eb="26">
      <t>ボウシ</t>
    </rPh>
    <rPh sb="26" eb="28">
      <t>タイサク</t>
    </rPh>
    <rPh sb="29" eb="31">
      <t>スイシン</t>
    </rPh>
    <rPh sb="32" eb="33">
      <t>カン</t>
    </rPh>
    <rPh sb="35" eb="37">
      <t>ホウリツ</t>
    </rPh>
    <rPh sb="38" eb="40">
      <t>イカ</t>
    </rPh>
    <rPh sb="42" eb="44">
      <t>ドシャ</t>
    </rPh>
    <rPh sb="44" eb="46">
      <t>サイガイ</t>
    </rPh>
    <rPh sb="46" eb="48">
      <t>ボウシ</t>
    </rPh>
    <rPh sb="48" eb="49">
      <t>ホウ</t>
    </rPh>
    <rPh sb="54" eb="55">
      <t>ダイ</t>
    </rPh>
    <rPh sb="56" eb="57">
      <t>ジョウ</t>
    </rPh>
    <rPh sb="60" eb="61">
      <t>モト</t>
    </rPh>
    <rPh sb="69" eb="70">
      <t>ホン</t>
    </rPh>
    <rPh sb="70" eb="72">
      <t>シセツ</t>
    </rPh>
    <rPh sb="72" eb="74">
      <t>キンリン</t>
    </rPh>
    <rPh sb="75" eb="77">
      <t>ドシャ</t>
    </rPh>
    <rPh sb="77" eb="79">
      <t>サイガイ</t>
    </rPh>
    <rPh sb="80" eb="82">
      <t>ハッセイ</t>
    </rPh>
    <rPh sb="82" eb="83">
      <t>マタ</t>
    </rPh>
    <rPh sb="84" eb="86">
      <t>ハッセイ</t>
    </rPh>
    <rPh sb="93" eb="95">
      <t>バアイ</t>
    </rPh>
    <rPh sb="96" eb="98">
      <t>タイオウ</t>
    </rPh>
    <rPh sb="101" eb="103">
      <t>ジコウ</t>
    </rPh>
    <rPh sb="104" eb="105">
      <t>サダ</t>
    </rPh>
    <rPh sb="107" eb="109">
      <t>ドシャ</t>
    </rPh>
    <rPh sb="109" eb="111">
      <t>サイガイ</t>
    </rPh>
    <rPh sb="113" eb="115">
      <t>エンカツ</t>
    </rPh>
    <rPh sb="117" eb="119">
      <t>ジンソク</t>
    </rPh>
    <rPh sb="120" eb="122">
      <t>ヒナン</t>
    </rPh>
    <rPh sb="123" eb="124">
      <t>ハカ</t>
    </rPh>
    <rPh sb="128" eb="130">
      <t>モクテキ</t>
    </rPh>
    <phoneticPr fontId="9"/>
  </si>
  <si>
    <t>　計画を作成及び必要に応じて見直し・修正をしたときは、土砂災害防止法第８条の２第２項に基づき、遅滞なく、当該計画を市町村長へ報告する。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29">
      <t>ドシャ</t>
    </rPh>
    <rPh sb="29" eb="31">
      <t>サイガイ</t>
    </rPh>
    <rPh sb="31" eb="33">
      <t>ボウシ</t>
    </rPh>
    <rPh sb="33" eb="34">
      <t>ホウ</t>
    </rPh>
    <rPh sb="34" eb="35">
      <t>ダイ</t>
    </rPh>
    <rPh sb="36" eb="37">
      <t>ジョウ</t>
    </rPh>
    <rPh sb="39" eb="40">
      <t>ダイ</t>
    </rPh>
    <rPh sb="41" eb="42">
      <t>コウ</t>
    </rPh>
    <rPh sb="43" eb="44">
      <t>モト</t>
    </rPh>
    <rPh sb="47" eb="49">
      <t>チタイ</t>
    </rPh>
    <rPh sb="52" eb="54">
      <t>トウガイ</t>
    </rPh>
    <rPh sb="54" eb="56">
      <t>ケイカク</t>
    </rPh>
    <rPh sb="57" eb="61">
      <t>シチョウソンチョウ</t>
    </rPh>
    <rPh sb="62" eb="64">
      <t>ホウコク</t>
    </rPh>
    <phoneticPr fontId="9"/>
  </si>
  <si>
    <t>　土砂災害時の避難先は、土砂災害ハザードマップの土砂災害警戒区域等から、以下の場所とする。</t>
    <rPh sb="1" eb="3">
      <t>ドシャ</t>
    </rPh>
    <rPh sb="3" eb="5">
      <t>サイガイ</t>
    </rPh>
    <rPh sb="5" eb="6">
      <t>ジ</t>
    </rPh>
    <rPh sb="7" eb="9">
      <t>ヒナン</t>
    </rPh>
    <rPh sb="9" eb="10">
      <t>サキ</t>
    </rPh>
    <rPh sb="12" eb="14">
      <t>ドシャ</t>
    </rPh>
    <rPh sb="14" eb="16">
      <t>サイガイ</t>
    </rPh>
    <rPh sb="24" eb="26">
      <t>ドシャ</t>
    </rPh>
    <rPh sb="26" eb="28">
      <t>サイガイ</t>
    </rPh>
    <rPh sb="28" eb="30">
      <t>ケイカイ</t>
    </rPh>
    <rPh sb="30" eb="32">
      <t>クイキ</t>
    </rPh>
    <rPh sb="32" eb="33">
      <t>トウ</t>
    </rPh>
    <rPh sb="36" eb="38">
      <t>イカ</t>
    </rPh>
    <rPh sb="39" eb="41">
      <t>バショ</t>
    </rPh>
    <phoneticPr fontId="9"/>
  </si>
  <si>
    <t>気象情報等の情報収集</t>
    <rPh sb="0" eb="2">
      <t>キショウ</t>
    </rPh>
    <rPh sb="2" eb="4">
      <t>ジョウホウ</t>
    </rPh>
    <phoneticPr fontId="9"/>
  </si>
  <si>
    <r>
      <t>Ø</t>
    </r>
    <r>
      <rPr>
        <sz val="14"/>
        <color theme="1"/>
        <rFont val="Times New Roman"/>
        <family val="1"/>
      </rPr>
      <t xml:space="preserve"> </t>
    </r>
    <phoneticPr fontId="9"/>
  </si>
  <si>
    <t>台風接近が予想される場合</t>
    <rPh sb="0" eb="2">
      <t>タイフウ</t>
    </rPh>
    <rPh sb="2" eb="4">
      <t>セッキン</t>
    </rPh>
    <rPh sb="5" eb="7">
      <t>ヨソウ</t>
    </rPh>
    <rPh sb="10" eb="12">
      <t>バアイ</t>
    </rPh>
    <phoneticPr fontId="9"/>
  </si>
  <si>
    <t>大雨警報(土砂災害)の発表</t>
    <rPh sb="0" eb="2">
      <t>オオアメ</t>
    </rPh>
    <rPh sb="2" eb="4">
      <t>ケイホウ</t>
    </rPh>
    <rPh sb="5" eb="7">
      <t>ドシャ</t>
    </rPh>
    <rPh sb="7" eb="9">
      <t>サイガイ</t>
    </rPh>
    <rPh sb="11" eb="13">
      <t>ハッピョウ</t>
    </rPh>
    <phoneticPr fontId="9"/>
  </si>
  <si>
    <t>土砂災害警戒情報の発表</t>
    <rPh sb="0" eb="2">
      <t>ドシャ</t>
    </rPh>
    <rPh sb="2" eb="4">
      <t>サイガイ</t>
    </rPh>
    <rPh sb="4" eb="6">
      <t>ケイカイ</t>
    </rPh>
    <rPh sb="6" eb="8">
      <t>ジョウホウ</t>
    </rPh>
    <rPh sb="9" eb="11">
      <t>ハッピョウ</t>
    </rPh>
    <phoneticPr fontId="9"/>
  </si>
  <si>
    <t>大雨特別警報(土砂災害)の発表
(警戒レベル4)</t>
    <rPh sb="0" eb="2">
      <t>オオアメ</t>
    </rPh>
    <rPh sb="2" eb="4">
      <t>トクベツ</t>
    </rPh>
    <rPh sb="4" eb="6">
      <t>ケイホウ</t>
    </rPh>
    <rPh sb="7" eb="9">
      <t>ドシャ</t>
    </rPh>
    <rPh sb="9" eb="11">
      <t>サイガイ</t>
    </rPh>
    <rPh sb="13" eb="15">
      <t>ハッピョウ</t>
    </rPh>
    <rPh sb="17" eb="19">
      <t>ケイカイ</t>
    </rPh>
    <phoneticPr fontId="9"/>
  </si>
  <si>
    <t>大雨が予想される場合
(警戒レベル2)</t>
    <rPh sb="0" eb="2">
      <t>オオアメ</t>
    </rPh>
    <rPh sb="3" eb="5">
      <t>ヨソウ</t>
    </rPh>
    <rPh sb="8" eb="10">
      <t>バアイ</t>
    </rPh>
    <rPh sb="12" eb="14">
      <t>ケイカイ</t>
    </rPh>
    <phoneticPr fontId="9"/>
  </si>
  <si>
    <t>土砂災害警戒情報</t>
    <rPh sb="0" eb="2">
      <t>ドシャ</t>
    </rPh>
    <rPh sb="2" eb="4">
      <t>サイガイ</t>
    </rPh>
    <rPh sb="4" eb="6">
      <t>ケイカイ</t>
    </rPh>
    <rPh sb="6" eb="8">
      <t>ジョウホウ</t>
    </rPh>
    <phoneticPr fontId="9"/>
  </si>
  <si>
    <t>①「施設内緊急連絡網」に基づき、また館内放送や掲示板を用いて、体制の確立状況、気象情報、土砂災害警戒情報等の情報を施設内関係者間で共有する。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ドシャ</t>
    </rPh>
    <rPh sb="46" eb="48">
      <t>サイガイ</t>
    </rPh>
    <rPh sb="48" eb="50">
      <t>ケイカイ</t>
    </rPh>
    <rPh sb="50" eb="52">
      <t>ジョウホウ</t>
    </rPh>
    <phoneticPr fontId="9"/>
  </si>
  <si>
    <t>　避難場所及び屋内安全確保を図る場所は下表のとおりとする。また、悪天候の中の避難や、夜間の避難は危険を伴うことから、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タテモノ</t>
    </rPh>
    <rPh sb="61" eb="63">
      <t>ケンロウ</t>
    </rPh>
    <rPh sb="64" eb="66">
      <t>カオク</t>
    </rPh>
    <rPh sb="66" eb="68">
      <t>トウカイ</t>
    </rPh>
    <rPh sb="75" eb="77">
      <t>バアイ</t>
    </rPh>
    <rPh sb="78" eb="80">
      <t>オクナイ</t>
    </rPh>
    <rPh sb="80" eb="82">
      <t>アンゼン</t>
    </rPh>
    <rPh sb="82" eb="84">
      <t>カクホ</t>
    </rPh>
    <rPh sb="85" eb="86">
      <t>ハカ</t>
    </rPh>
    <rPh sb="95" eb="97">
      <t>バアイ</t>
    </rPh>
    <rPh sb="99" eb="101">
      <t>ビチク</t>
    </rPh>
    <rPh sb="101" eb="103">
      <t>ブッシ</t>
    </rPh>
    <rPh sb="104" eb="106">
      <t>ヨウイ</t>
    </rPh>
    <phoneticPr fontId="9"/>
  </si>
  <si>
    <t>　また、土砂災害の前兆現象を確認した場合は、表内の避難誘導のタイミングに関わらず、避難を開始する。前兆現象については、安全確保のため、施設内から確認できる範囲で把握をする。</t>
    <phoneticPr fontId="9"/>
  </si>
  <si>
    <t xml:space="preserve">
・がけから水が噴き出す。　
・がけからの水が濁りだす。
・樹木の根の切れる音がする。
・がけに割れ目が見える。
・地鳴りがする。</t>
    <phoneticPr fontId="9"/>
  </si>
  <si>
    <t>土砂流入を防ぐための対策</t>
    <rPh sb="0" eb="2">
      <t>ドシャ</t>
    </rPh>
    <rPh sb="2" eb="4">
      <t>リュウニュウ</t>
    </rPh>
    <rPh sb="5" eb="6">
      <t>フセ</t>
    </rPh>
    <rPh sb="10" eb="12">
      <t>タイサク</t>
    </rPh>
    <phoneticPr fontId="9"/>
  </si>
  <si>
    <t>□自衛水防活動の指揮統制、
　状況の把握、情報内容の記録
□館内放送等による避難の呼びかけ
□土砂災害警戒情報等の情報の収集
□関係者及び関係機関との連携</t>
    <rPh sb="1" eb="3">
      <t>ジエイ</t>
    </rPh>
    <rPh sb="3" eb="5">
      <t>スイボウ</t>
    </rPh>
    <rPh sb="5" eb="7">
      <t>カツドウ</t>
    </rPh>
    <rPh sb="8" eb="10">
      <t>シキ</t>
    </rPh>
    <rPh sb="10" eb="12">
      <t>トウセイ</t>
    </rPh>
    <rPh sb="15" eb="17">
      <t>ジョウキョウ</t>
    </rPh>
    <rPh sb="18" eb="20">
      <t>ハアク</t>
    </rPh>
    <rPh sb="21" eb="23">
      <t>ジョウホウ</t>
    </rPh>
    <rPh sb="23" eb="25">
      <t>ナイヨウ</t>
    </rPh>
    <rPh sb="26" eb="28">
      <t>キロク</t>
    </rPh>
    <rPh sb="30" eb="32">
      <t>カンナイ</t>
    </rPh>
    <rPh sb="32" eb="34">
      <t>ホウソウ</t>
    </rPh>
    <rPh sb="34" eb="35">
      <t>トウ</t>
    </rPh>
    <rPh sb="38" eb="40">
      <t>ヒナン</t>
    </rPh>
    <rPh sb="41" eb="42">
      <t>ヨ</t>
    </rPh>
    <rPh sb="47" eb="49">
      <t>ドシャ</t>
    </rPh>
    <rPh sb="49" eb="51">
      <t>サイガイ</t>
    </rPh>
    <rPh sb="51" eb="53">
      <t>ケイカイ</t>
    </rPh>
    <rPh sb="53" eb="55">
      <t>ジョウホウ</t>
    </rPh>
    <rPh sb="55" eb="56">
      <t>トウ</t>
    </rPh>
    <rPh sb="57" eb="59">
      <t>ジョウホウ</t>
    </rPh>
    <rPh sb="60" eb="62">
      <t>シュウシュウ</t>
    </rPh>
    <rPh sb="64" eb="67">
      <t>カンケイシャ</t>
    </rPh>
    <rPh sb="67" eb="68">
      <t>オヨ</t>
    </rPh>
    <rPh sb="69" eb="71">
      <t>カンケイ</t>
    </rPh>
    <rPh sb="71" eb="73">
      <t>キカン</t>
    </rPh>
    <rPh sb="75" eb="77">
      <t>レンケイ</t>
    </rPh>
    <phoneticPr fontId="9"/>
  </si>
  <si>
    <r>
      <t>・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・シートの性質上、文字がつぶれたりする場合がありますので、その場合は適宜エクセルシートの大きさを変えるなどし、表示内容を調整してください。
・</t>
    </r>
    <r>
      <rPr>
        <b/>
        <sz val="12"/>
        <color theme="1"/>
        <rFont val="ＭＳ ゴシック"/>
        <family val="3"/>
        <charset val="128"/>
      </rPr>
      <t>太枠線内の色付けされた部分に入力してください。</t>
    </r>
    <r>
      <rPr>
        <sz val="12"/>
        <color theme="1"/>
        <rFont val="ＭＳ ゴシック"/>
        <family val="3"/>
        <charset val="128"/>
      </rPr>
      <t xml:space="preserve">
・出力シートの内容の修正は、直接出力シートに対して行ってください。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4" eb="196">
      <t>ヒョウジ</t>
    </rPh>
    <rPh sb="196" eb="198">
      <t>ナイヨウ</t>
    </rPh>
    <rPh sb="199" eb="201">
      <t>チョウセイ</t>
    </rPh>
    <rPh sb="210" eb="212">
      <t>フトワク</t>
    </rPh>
    <rPh sb="212" eb="214">
      <t>センナイ</t>
    </rPh>
    <rPh sb="216" eb="217">
      <t>ヅ</t>
    </rPh>
    <rPh sb="221" eb="223">
      <t>ブブン</t>
    </rPh>
    <rPh sb="224" eb="226">
      <t>ニュウリョク</t>
    </rPh>
    <rPh sb="235" eb="237">
      <t>シュツリョク</t>
    </rPh>
    <rPh sb="241" eb="243">
      <t>ナイヨウ</t>
    </rPh>
    <rPh sb="244" eb="246">
      <t>シュウセイ</t>
    </rPh>
    <rPh sb="248" eb="250">
      <t>チョクセツ</t>
    </rPh>
    <rPh sb="250" eb="252">
      <t>シュツリョク</t>
    </rPh>
    <rPh sb="256" eb="257">
      <t>タイ</t>
    </rPh>
    <rPh sb="259" eb="260">
      <t>オコナ</t>
    </rPh>
    <phoneticPr fontId="9"/>
  </si>
  <si>
    <t>特別養護老人ホ-ム 甲斐</t>
    <rPh sb="10" eb="12">
      <t>カイ</t>
    </rPh>
    <phoneticPr fontId="9"/>
  </si>
  <si>
    <t>山梨県甲斐市篠原1234</t>
    <rPh sb="0" eb="3">
      <t>ヤマナシケン</t>
    </rPh>
    <rPh sb="3" eb="6">
      <t>カイシ</t>
    </rPh>
    <rPh sb="6" eb="8">
      <t>シノハラ</t>
    </rPh>
    <phoneticPr fontId="9"/>
  </si>
  <si>
    <t>甲斐市</t>
    <rPh sb="0" eb="3">
      <t>カイシ</t>
    </rPh>
    <phoneticPr fontId="9"/>
  </si>
  <si>
    <t>上篠原</t>
    <rPh sb="0" eb="1">
      <t>カミ</t>
    </rPh>
    <rPh sb="1" eb="3">
      <t>シノハラ</t>
    </rPh>
    <phoneticPr fontId="9"/>
  </si>
  <si>
    <t>「避難確保計画作成シート」　土砂災害用</t>
    <rPh sb="1" eb="3">
      <t>ヒナン</t>
    </rPh>
    <rPh sb="3" eb="5">
      <t>カクホ</t>
    </rPh>
    <rPh sb="5" eb="7">
      <t>ケイカク</t>
    </rPh>
    <rPh sb="7" eb="9">
      <t>サクセイ</t>
    </rPh>
    <rPh sb="14" eb="16">
      <t>ドシャ</t>
    </rPh>
    <rPh sb="16" eb="18">
      <t>サイガイ</t>
    </rPh>
    <rPh sb="18" eb="19">
      <t>ヨウ</t>
    </rPh>
    <phoneticPr fontId="9"/>
  </si>
  <si>
    <t>記入の必要はありません</t>
    <rPh sb="0" eb="2">
      <t>キニュウ</t>
    </rPh>
    <rPh sb="3" eb="5">
      <t>ヒツヨウ</t>
    </rPh>
    <phoneticPr fontId="9"/>
  </si>
  <si>
    <t>　　病院→健康増進課　　障がい者施設→障がい者支援課</t>
    <rPh sb="2" eb="4">
      <t>ビョウイン</t>
    </rPh>
    <rPh sb="5" eb="7">
      <t>ケンコウ</t>
    </rPh>
    <rPh sb="7" eb="9">
      <t>ゾウシン</t>
    </rPh>
    <rPh sb="9" eb="10">
      <t>カ</t>
    </rPh>
    <rPh sb="12" eb="13">
      <t>ショウ</t>
    </rPh>
    <rPh sb="16" eb="18">
      <t>シセツ</t>
    </rPh>
    <rPh sb="19" eb="20">
      <t>ショウ</t>
    </rPh>
    <rPh sb="22" eb="23">
      <t>シャ</t>
    </rPh>
    <rPh sb="23" eb="25">
      <t>シエン</t>
    </rPh>
    <rPh sb="25" eb="26">
      <t>カ</t>
    </rPh>
    <phoneticPr fontId="9"/>
  </si>
  <si>
    <t>市町村への連絡先（所管課）</t>
    <rPh sb="9" eb="11">
      <t>ショカン</t>
    </rPh>
    <rPh sb="11" eb="12">
      <t>カ</t>
    </rPh>
    <phoneticPr fontId="9"/>
  </si>
  <si>
    <t>市町村の連絡先電話番号</t>
    <phoneticPr fontId="9"/>
  </si>
  <si>
    <t>上記所管課の連絡先</t>
    <rPh sb="0" eb="2">
      <t>ジョウキ</t>
    </rPh>
    <rPh sb="2" eb="4">
      <t>ショカン</t>
    </rPh>
    <rPh sb="4" eb="5">
      <t>カ</t>
    </rPh>
    <rPh sb="6" eb="9">
      <t>レンラクサキ</t>
    </rPh>
    <phoneticPr fontId="9"/>
  </si>
  <si>
    <t>トランシーバー4台、ソーラー充電器2器　※数量を必ず記入</t>
    <rPh sb="21" eb="23">
      <t>スウリョウ</t>
    </rPh>
    <rPh sb="24" eb="25">
      <t>カナラ</t>
    </rPh>
    <rPh sb="26" eb="28">
      <t>キニュウ</t>
    </rPh>
    <phoneticPr fontId="9"/>
  </si>
  <si>
    <t>※数量を必ず記入</t>
    <phoneticPr fontId="9"/>
  </si>
  <si>
    <t>※氏名を記入</t>
    <rPh sb="1" eb="3">
      <t>シメイ</t>
    </rPh>
    <rPh sb="4" eb="6">
      <t>キニュウ</t>
    </rPh>
    <phoneticPr fontId="9"/>
  </si>
  <si>
    <t>　〃</t>
    <phoneticPr fontId="9"/>
  </si>
  <si>
    <t>班員数</t>
    <rPh sb="0" eb="2">
      <t>ハンイン</t>
    </rPh>
    <rPh sb="2" eb="3">
      <t>カズ</t>
    </rPh>
    <phoneticPr fontId="9"/>
  </si>
  <si>
    <t>※班員数を記入</t>
    <rPh sb="1" eb="3">
      <t>ハンイン</t>
    </rPh>
    <rPh sb="3" eb="4">
      <t>スウ</t>
    </rPh>
    <rPh sb="5" eb="7">
      <t>キニュウ</t>
    </rPh>
    <phoneticPr fontId="9"/>
  </si>
  <si>
    <t>月日を記入</t>
    <rPh sb="0" eb="2">
      <t>ツキヒ</t>
    </rPh>
    <rPh sb="3" eb="5">
      <t>キニュウ</t>
    </rPh>
    <phoneticPr fontId="9"/>
  </si>
  <si>
    <t xml:space="preserve">高齢者等避難
【警戒レベル3】
避難指示
【警戒レベル4】
</t>
    <rPh sb="8" eb="10">
      <t>ケイカイ</t>
    </rPh>
    <rPh sb="18" eb="20">
      <t>シジ</t>
    </rPh>
    <rPh sb="22" eb="23">
      <t>ケイ</t>
    </rPh>
    <rPh sb="23" eb="24">
      <t>カイ</t>
    </rPh>
    <phoneticPr fontId="9"/>
  </si>
  <si>
    <t>所在地区名（避難指示等の発令先地区名）</t>
    <rPh sb="8" eb="10">
      <t>シジ</t>
    </rPh>
    <phoneticPr fontId="9"/>
  </si>
  <si>
    <t>電話、FAX、メール、ウェブサイトなど</t>
    <rPh sb="0" eb="2">
      <t>デンワ</t>
    </rPh>
    <phoneticPr fontId="9"/>
  </si>
  <si>
    <t>　　介護施設→長寿推進課　　学校施設→教育総務課</t>
    <rPh sb="2" eb="4">
      <t>カイゴ</t>
    </rPh>
    <rPh sb="14" eb="16">
      <t>ガッコウ</t>
    </rPh>
    <rPh sb="16" eb="18">
      <t>シセツ</t>
    </rPh>
    <rPh sb="19" eb="21">
      <t>キョウイク</t>
    </rPh>
    <rPh sb="21" eb="24">
      <t>ソウムカ</t>
    </rPh>
    <phoneticPr fontId="9"/>
  </si>
  <si>
    <t>https://www.city.kai.yamanashi.jp/kurashi_tetsuduki/shobo_bosaijoho/bosai/3364.html</t>
    <phoneticPr fontId="9"/>
  </si>
  <si>
    <t>https://www.city.kai.yamanashi.jp</t>
    <phoneticPr fontId="9"/>
  </si>
  <si>
    <t>別添　「自衛水防組織活動要領」</t>
    <rPh sb="0" eb="2">
      <t>ベッテン</t>
    </rPh>
    <rPh sb="4" eb="6">
      <t>ジエイ</t>
    </rPh>
    <rPh sb="6" eb="8">
      <t>スイボウ</t>
    </rPh>
    <rPh sb="8" eb="10">
      <t>ソシキ</t>
    </rPh>
    <rPh sb="10" eb="12">
      <t>カツドウ</t>
    </rPh>
    <rPh sb="12" eb="14">
      <t>ヨウリョウ</t>
    </rPh>
    <phoneticPr fontId="9"/>
  </si>
  <si>
    <t>15．対応別避難誘導方法一覧表</t>
    <rPh sb="3" eb="5">
      <t>タイオウ</t>
    </rPh>
    <rPh sb="5" eb="6">
      <t>ベツ</t>
    </rPh>
    <rPh sb="6" eb="8">
      <t>ヒナン</t>
    </rPh>
    <rPh sb="8" eb="10">
      <t>ユウドウ</t>
    </rPh>
    <rPh sb="10" eb="12">
      <t>ホウホウ</t>
    </rPh>
    <rPh sb="12" eb="14">
      <t>イチラン</t>
    </rPh>
    <rPh sb="14" eb="15">
      <t>ヒョウ</t>
    </rPh>
    <phoneticPr fontId="9"/>
  </si>
  <si>
    <t>16．防災体制一覧表</t>
    <rPh sb="3" eb="5">
      <t>ボウサイ</t>
    </rPh>
    <rPh sb="5" eb="7">
      <t>タイセイ</t>
    </rPh>
    <rPh sb="7" eb="9">
      <t>イチラン</t>
    </rPh>
    <rPh sb="9" eb="10">
      <t>ヒョウ</t>
    </rPh>
    <phoneticPr fontId="9"/>
  </si>
  <si>
    <t xml:space="preserve">※1 災害種別ごとに異なるので注意が必要
※2 必ずしも上記の順番で発令されるとは限らないため注意が必要
　　また、これらの情報が発令されていなくても、身の危険を感じる際には
　　避難を開始する
※3 警戒レベルの運用について変更があった場合は、速やかに変更するものとする。
</t>
    <rPh sb="101" eb="103">
      <t>ケイカイ</t>
    </rPh>
    <rPh sb="107" eb="109">
      <t>ウンヨウ</t>
    </rPh>
    <rPh sb="113" eb="115">
      <t>ヘンコウ</t>
    </rPh>
    <rPh sb="119" eb="121">
      <t>バアイ</t>
    </rPh>
    <rPh sb="123" eb="124">
      <t>スミ</t>
    </rPh>
    <rPh sb="127" eb="129">
      <t>ヘンコウ</t>
    </rPh>
    <phoneticPr fontId="9"/>
  </si>
  <si>
    <t>市町村による「高齢者等避難」「避難指示」の発令の対象となる、施設の所在地の自治会名を記載</t>
    <rPh sb="0" eb="3">
      <t>シチョウソン</t>
    </rPh>
    <rPh sb="7" eb="10">
      <t>コウレイシャ</t>
    </rPh>
    <rPh sb="10" eb="11">
      <t>トウ</t>
    </rPh>
    <rPh sb="11" eb="13">
      <t>ヒナン</t>
    </rPh>
    <rPh sb="15" eb="17">
      <t>ヒナン</t>
    </rPh>
    <rPh sb="17" eb="19">
      <t>シジ</t>
    </rPh>
    <rPh sb="21" eb="23">
      <t>ハツレイ</t>
    </rPh>
    <rPh sb="24" eb="26">
      <t>タイショウ</t>
    </rPh>
    <rPh sb="30" eb="32">
      <t>シセツ</t>
    </rPh>
    <rPh sb="33" eb="36">
      <t>ショザイチ</t>
    </rPh>
    <rPh sb="37" eb="40">
      <t>ジチカイ</t>
    </rPh>
    <rPh sb="40" eb="41">
      <t>メイ</t>
    </rPh>
    <rPh sb="42" eb="44">
      <t>キサイ</t>
    </rPh>
    <phoneticPr fontId="9"/>
  </si>
  <si>
    <t>時間帯毎の施設職員数及び利用者数（想定される最大数）を記入します。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0" eb="11">
      <t>オヨ</t>
    </rPh>
    <rPh sb="12" eb="15">
      <t>リヨウシャ</t>
    </rPh>
    <rPh sb="15" eb="16">
      <t>スウ</t>
    </rPh>
    <rPh sb="17" eb="19">
      <t>ソウテイ</t>
    </rPh>
    <rPh sb="22" eb="24">
      <t>サイダイ</t>
    </rPh>
    <rPh sb="24" eb="25">
      <t>スウ</t>
    </rPh>
    <rPh sb="27" eb="29">
      <t>キニュウ</t>
    </rPh>
    <rPh sb="34" eb="36">
      <t>キュウジツ</t>
    </rPh>
    <rPh sb="37" eb="39">
      <t>タイセイ</t>
    </rPh>
    <rPh sb="40" eb="42">
      <t>ヘイジツ</t>
    </rPh>
    <rPh sb="44" eb="45">
      <t>コト</t>
    </rPh>
    <rPh sb="47" eb="49">
      <t>バアイ</t>
    </rPh>
    <rPh sb="50" eb="52">
      <t>キュウジツ</t>
    </rPh>
    <rPh sb="52" eb="54">
      <t>セッテイ</t>
    </rPh>
    <rPh sb="55" eb="57">
      <t>ウム</t>
    </rPh>
    <rPh sb="59" eb="61">
      <t>ヘイジツ</t>
    </rPh>
    <rPh sb="62" eb="63">
      <t>コト</t>
    </rPh>
    <rPh sb="67" eb="69">
      <t>センタク</t>
    </rPh>
    <phoneticPr fontId="9"/>
  </si>
  <si>
    <r>
      <t>この機会に「甲斐市防災行政無線メール」の登録をお願します。　　</t>
    </r>
    <r>
      <rPr>
        <sz val="12"/>
        <color rgb="FFFFFF00"/>
        <rFont val="ＭＳ ゴシック"/>
        <family val="3"/>
        <charset val="128"/>
      </rPr>
      <t>詳しくはこちら→</t>
    </r>
    <rPh sb="2" eb="4">
      <t>キカイ</t>
    </rPh>
    <rPh sb="6" eb="9">
      <t>カイシ</t>
    </rPh>
    <rPh sb="9" eb="11">
      <t>ボウサイ</t>
    </rPh>
    <rPh sb="11" eb="13">
      <t>ギョウセイ</t>
    </rPh>
    <rPh sb="13" eb="15">
      <t>ムセン</t>
    </rPh>
    <rPh sb="20" eb="22">
      <t>トウロク</t>
    </rPh>
    <rPh sb="24" eb="25">
      <t>ネガイ</t>
    </rPh>
    <rPh sb="31" eb="32">
      <t>クワ</t>
    </rPh>
    <phoneticPr fontId="9"/>
  </si>
  <si>
    <t>例：保育園・児童館→子育て支援課</t>
    <rPh sb="0" eb="1">
      <t>レイ</t>
    </rPh>
    <rPh sb="2" eb="4">
      <t>ホイク</t>
    </rPh>
    <rPh sb="4" eb="5">
      <t>エン</t>
    </rPh>
    <rPh sb="6" eb="9">
      <t>ジドウカン</t>
    </rPh>
    <rPh sb="10" eb="12">
      <t>コソダ</t>
    </rPh>
    <rPh sb="13" eb="15">
      <t>シエン</t>
    </rPh>
    <rPh sb="15" eb="16">
      <t>カ</t>
    </rPh>
    <phoneticPr fontId="9"/>
  </si>
  <si>
    <t>施設が立地する自治会の指定避難所を設定し、設定した場所や避難ルートが避難時に通行困難とならないことを確認してください。</t>
    <rPh sb="0" eb="2">
      <t>シセツ</t>
    </rPh>
    <rPh sb="3" eb="5">
      <t>リッチ</t>
    </rPh>
    <rPh sb="7" eb="10">
      <t>ジチカイ</t>
    </rPh>
    <rPh sb="11" eb="13">
      <t>シテイ</t>
    </rPh>
    <rPh sb="13" eb="15">
      <t>ヒナン</t>
    </rPh>
    <rPh sb="17" eb="19">
      <t>セッテイ</t>
    </rPh>
    <rPh sb="21" eb="23">
      <t>セッテイ</t>
    </rPh>
    <rPh sb="25" eb="27">
      <t>バショ</t>
    </rPh>
    <rPh sb="28" eb="30">
      <t>ヒナン</t>
    </rPh>
    <rPh sb="34" eb="37">
      <t>ヒナンジ</t>
    </rPh>
    <rPh sb="38" eb="40">
      <t>ツウコウ</t>
    </rPh>
    <rPh sb="40" eb="42">
      <t>コンナン</t>
    </rPh>
    <rPh sb="50" eb="52">
      <t>カクニ</t>
    </rPh>
    <phoneticPr fontId="9"/>
  </si>
  <si>
    <t>双葉東小学校</t>
    <rPh sb="0" eb="2">
      <t>フタバ</t>
    </rPh>
    <rPh sb="2" eb="3">
      <t>ヒガシ</t>
    </rPh>
    <rPh sb="3" eb="6">
      <t>ショウガッコウ</t>
    </rPh>
    <phoneticPr fontId="9"/>
  </si>
  <si>
    <t>甲斐市大垈2780</t>
    <rPh sb="0" eb="3">
      <t>カイシ</t>
    </rPh>
    <rPh sb="3" eb="5">
      <t>オオヌタ</t>
    </rPh>
    <phoneticPr fontId="9"/>
  </si>
  <si>
    <t>施設における防災体制を記入します。
誰がどうやって何をするのかあらかじめ設定しておきます。</t>
    <rPh sb="0" eb="2">
      <t>シセツ</t>
    </rPh>
    <rPh sb="6" eb="8">
      <t>ボウサイ</t>
    </rPh>
    <rPh sb="8" eb="10">
      <t>タイセイ</t>
    </rPh>
    <rPh sb="11" eb="13">
      <t>キニュウ</t>
    </rPh>
    <rPh sb="18" eb="19">
      <t>ダレ</t>
    </rPh>
    <rPh sb="25" eb="26">
      <t>ナニ</t>
    </rPh>
    <rPh sb="36" eb="38">
      <t>セッテイ</t>
    </rPh>
    <phoneticPr fontId="9"/>
  </si>
  <si>
    <t>様式６は「自衛水防組織」を設置する場合のみ
設置しない場合は目次から削除してください</t>
    <rPh sb="0" eb="2">
      <t>ヨウシキ</t>
    </rPh>
    <rPh sb="5" eb="7">
      <t>ジエイ</t>
    </rPh>
    <rPh sb="7" eb="9">
      <t>スイボウ</t>
    </rPh>
    <rPh sb="9" eb="11">
      <t>ソシキ</t>
    </rPh>
    <rPh sb="13" eb="15">
      <t>セッチ</t>
    </rPh>
    <rPh sb="17" eb="19">
      <t>バアイ</t>
    </rPh>
    <rPh sb="22" eb="24">
      <t>セッチ</t>
    </rPh>
    <rPh sb="27" eb="29">
      <t>バアイ</t>
    </rPh>
    <rPh sb="30" eb="32">
      <t>モクジ</t>
    </rPh>
    <rPh sb="34" eb="36">
      <t>サクジョ</t>
    </rPh>
    <phoneticPr fontId="9"/>
  </si>
  <si>
    <t>高齢者等避難
（警戒レベル３）</t>
    <phoneticPr fontId="9"/>
  </si>
  <si>
    <t>【災害のおそれあり】
・災害が発生するおそれがある状況
・災害リスクのある区域等の高齢者等（障がいのある人等の避難に時間を要する人や避難支援者等を含む）が危険な場所から避難するべき状況において、市町村長から必要な地域の居住者等に対し発令される情報。</t>
    <rPh sb="84" eb="86">
      <t>ヒナン</t>
    </rPh>
    <rPh sb="121" eb="123">
      <t>ジョウホウ</t>
    </rPh>
    <phoneticPr fontId="9"/>
  </si>
  <si>
    <t>【危険な場所から高齢者等は避難】
・「立退き避難」を基本とし、屋内で身の安全を確保できるか等を確認したうえで自らの判断で「屋内安全確保」することも可能。
・高齢者等以外の人も必要に応じ、外出を控えたり、避難の準備をするなど、自主的に避難するタイミング。</t>
    <phoneticPr fontId="9"/>
  </si>
  <si>
    <t xml:space="preserve">避難指示
（警戒レベル４）
</t>
    <phoneticPr fontId="9"/>
  </si>
  <si>
    <t>【災害のおそれ高い】
・災害が発生するおそれが高い状況
・災害リスクのある区域等の居住者等が危険な場所から避難するべき状況において、市町村長から必要と認める居住者等に対し発令される情報。</t>
    <phoneticPr fontId="9"/>
  </si>
  <si>
    <t>【危険な場所から全員避難】
・居住者等は危険な場所から全員避難する必要がある。
・「立退き避難」を基本とし、屋内で身の安全を確保できるか等を確認したうえで、居住者等の自らの判断で「屋内安全確保」することも可能。</t>
    <phoneticPr fontId="9"/>
  </si>
  <si>
    <r>
      <t xml:space="preserve">緊急安全確保
（警戒レベル５）
</t>
    </r>
    <r>
      <rPr>
        <b/>
        <u/>
        <sz val="11"/>
        <color theme="1"/>
        <rFont val="ＭＳ ゴシック"/>
        <family val="3"/>
        <charset val="128"/>
      </rPr>
      <t>※必ず発令される情報ではない</t>
    </r>
    <r>
      <rPr>
        <b/>
        <sz val="11"/>
        <color theme="1"/>
        <rFont val="ＭＳ ゴシック"/>
        <family val="3"/>
        <charset val="128"/>
      </rPr>
      <t xml:space="preserve">
</t>
    </r>
    <rPh sb="0" eb="2">
      <t>キンキュウ</t>
    </rPh>
    <rPh sb="2" eb="4">
      <t>アンゼン</t>
    </rPh>
    <rPh sb="4" eb="6">
      <t>カクホ</t>
    </rPh>
    <rPh sb="19" eb="20">
      <t>カナラ</t>
    </rPh>
    <rPh sb="21" eb="23">
      <t>ハツレイ</t>
    </rPh>
    <rPh sb="26" eb="28">
      <t>ジョウホウ</t>
    </rPh>
    <phoneticPr fontId="9"/>
  </si>
  <si>
    <t>【災害発生または切迫】
・災害が発生又は切迫している状況
・居住者等が身の安全を確保するために立退き避難をすることがかえって危険であると考えられる状況において、いまだ危険な場所にいる居住者等に対し、「立退き避難」を中心とした避難行動から。「緊急安全確保」を中心とした行動へと行動変容するよう市町村長が特に即したい場合に、必要と認める地域の必要と認める居住者等に対し発令される情報。</t>
    <rPh sb="1" eb="3">
      <t>サイガイ</t>
    </rPh>
    <rPh sb="3" eb="5">
      <t>ハッセイ</t>
    </rPh>
    <rPh sb="8" eb="10">
      <t>セッパク</t>
    </rPh>
    <rPh sb="13" eb="15">
      <t>サイガイ</t>
    </rPh>
    <rPh sb="16" eb="18">
      <t>ハッセイ</t>
    </rPh>
    <rPh sb="18" eb="19">
      <t>マタ</t>
    </rPh>
    <rPh sb="20" eb="22">
      <t>セッパク</t>
    </rPh>
    <rPh sb="26" eb="28">
      <t>ジョウキョウ</t>
    </rPh>
    <rPh sb="30" eb="33">
      <t>キョジュウシャ</t>
    </rPh>
    <rPh sb="33" eb="34">
      <t>トウ</t>
    </rPh>
    <rPh sb="35" eb="36">
      <t>ミ</t>
    </rPh>
    <rPh sb="37" eb="39">
      <t>アンゼン</t>
    </rPh>
    <rPh sb="40" eb="42">
      <t>カクホ</t>
    </rPh>
    <rPh sb="47" eb="49">
      <t>タチノ</t>
    </rPh>
    <rPh sb="50" eb="52">
      <t>ヒナン</t>
    </rPh>
    <rPh sb="62" eb="64">
      <t>キケン</t>
    </rPh>
    <rPh sb="68" eb="69">
      <t>カンガ</t>
    </rPh>
    <rPh sb="73" eb="75">
      <t>ジョウキョウ</t>
    </rPh>
    <rPh sb="83" eb="85">
      <t>キケン</t>
    </rPh>
    <rPh sb="86" eb="88">
      <t>バショ</t>
    </rPh>
    <rPh sb="91" eb="94">
      <t>キョジュウシャ</t>
    </rPh>
    <rPh sb="94" eb="95">
      <t>トウ</t>
    </rPh>
    <rPh sb="96" eb="97">
      <t>タイ</t>
    </rPh>
    <rPh sb="100" eb="102">
      <t>タチノ</t>
    </rPh>
    <rPh sb="103" eb="105">
      <t>ヒナン</t>
    </rPh>
    <rPh sb="107" eb="109">
      <t>チュウシン</t>
    </rPh>
    <rPh sb="112" eb="114">
      <t>ヒナン</t>
    </rPh>
    <rPh sb="114" eb="116">
      <t>コウドウ</t>
    </rPh>
    <rPh sb="120" eb="122">
      <t>キンキュウ</t>
    </rPh>
    <rPh sb="122" eb="124">
      <t>アンゼン</t>
    </rPh>
    <rPh sb="124" eb="126">
      <t>カクホ</t>
    </rPh>
    <rPh sb="128" eb="130">
      <t>チュウシン</t>
    </rPh>
    <rPh sb="133" eb="135">
      <t>コウドウ</t>
    </rPh>
    <rPh sb="137" eb="139">
      <t>コウドウ</t>
    </rPh>
    <rPh sb="139" eb="141">
      <t>ヘンヨウ</t>
    </rPh>
    <rPh sb="145" eb="147">
      <t>シチョウ</t>
    </rPh>
    <rPh sb="147" eb="149">
      <t>ソンチョウ</t>
    </rPh>
    <rPh sb="150" eb="151">
      <t>トク</t>
    </rPh>
    <rPh sb="152" eb="153">
      <t>ソク</t>
    </rPh>
    <rPh sb="156" eb="158">
      <t>バアイ</t>
    </rPh>
    <rPh sb="160" eb="162">
      <t>ヒツヨウ</t>
    </rPh>
    <rPh sb="163" eb="164">
      <t>ミト</t>
    </rPh>
    <rPh sb="166" eb="168">
      <t>チイキ</t>
    </rPh>
    <rPh sb="169" eb="171">
      <t>ヒツヨウ</t>
    </rPh>
    <rPh sb="172" eb="173">
      <t>ミト</t>
    </rPh>
    <rPh sb="175" eb="178">
      <t>キョジュウシャ</t>
    </rPh>
    <rPh sb="178" eb="179">
      <t>トウ</t>
    </rPh>
    <rPh sb="180" eb="181">
      <t>タイ</t>
    </rPh>
    <rPh sb="182" eb="184">
      <t>ハツレイ</t>
    </rPh>
    <rPh sb="187" eb="189">
      <t>ジョウホウ</t>
    </rPh>
    <phoneticPr fontId="9"/>
  </si>
  <si>
    <t>【命の危険　直ちに安全確保！】
・居住者等は命の危険があることから直ちに安全確保する必要がある。
・具体的にとるべき避難行動は「緊急安全確保」であるが、災害が発生・切迫した段階での行動であり、本来は「立退き避難」をすべきであったが、避難し遅れた居住者等がとる次善の行動である。
・本行動を促す情報が市町村から発令されるとは限らない。</t>
    <rPh sb="1" eb="2">
      <t>イノチ</t>
    </rPh>
    <rPh sb="3" eb="5">
      <t>キケン</t>
    </rPh>
    <rPh sb="6" eb="7">
      <t>タダ</t>
    </rPh>
    <rPh sb="9" eb="11">
      <t>アンゼン</t>
    </rPh>
    <rPh sb="11" eb="13">
      <t>カクホ</t>
    </rPh>
    <rPh sb="17" eb="20">
      <t>キョジュウシャ</t>
    </rPh>
    <rPh sb="20" eb="21">
      <t>トウ</t>
    </rPh>
    <rPh sb="22" eb="23">
      <t>イノチ</t>
    </rPh>
    <rPh sb="24" eb="26">
      <t>キケン</t>
    </rPh>
    <rPh sb="33" eb="34">
      <t>タダ</t>
    </rPh>
    <rPh sb="36" eb="38">
      <t>アンゼン</t>
    </rPh>
    <rPh sb="38" eb="40">
      <t>カクホ</t>
    </rPh>
    <rPh sb="42" eb="44">
      <t>ヒツヨウ</t>
    </rPh>
    <rPh sb="50" eb="53">
      <t>グタイテキ</t>
    </rPh>
    <rPh sb="58" eb="60">
      <t>ヒナン</t>
    </rPh>
    <rPh sb="60" eb="62">
      <t>コウドウ</t>
    </rPh>
    <rPh sb="64" eb="66">
      <t>キンキュウ</t>
    </rPh>
    <rPh sb="66" eb="68">
      <t>アンゼン</t>
    </rPh>
    <rPh sb="68" eb="70">
      <t>カクホ</t>
    </rPh>
    <rPh sb="76" eb="78">
      <t>サイガイ</t>
    </rPh>
    <rPh sb="79" eb="81">
      <t>ハッセイ</t>
    </rPh>
    <rPh sb="82" eb="84">
      <t>セッパク</t>
    </rPh>
    <rPh sb="86" eb="88">
      <t>ダンカイ</t>
    </rPh>
    <rPh sb="90" eb="92">
      <t>コウドウ</t>
    </rPh>
    <rPh sb="96" eb="98">
      <t>ホンライ</t>
    </rPh>
    <rPh sb="100" eb="102">
      <t>タチノ</t>
    </rPh>
    <rPh sb="103" eb="105">
      <t>ヒナン</t>
    </rPh>
    <rPh sb="116" eb="118">
      <t>ヒナン</t>
    </rPh>
    <rPh sb="119" eb="120">
      <t>オク</t>
    </rPh>
    <rPh sb="122" eb="125">
      <t>キョジュウシャ</t>
    </rPh>
    <rPh sb="125" eb="126">
      <t>トウ</t>
    </rPh>
    <rPh sb="129" eb="131">
      <t>ジゼン</t>
    </rPh>
    <rPh sb="132" eb="134">
      <t>コウドウ</t>
    </rPh>
    <rPh sb="140" eb="141">
      <t>ホン</t>
    </rPh>
    <rPh sb="141" eb="143">
      <t>コウドウ</t>
    </rPh>
    <rPh sb="144" eb="145">
      <t>ウナガ</t>
    </rPh>
    <rPh sb="146" eb="148">
      <t>ジョウホウ</t>
    </rPh>
    <rPh sb="149" eb="152">
      <t>シチョウソン</t>
    </rPh>
    <rPh sb="154" eb="156">
      <t>ハツレイ</t>
    </rPh>
    <rPh sb="161" eb="162">
      <t>カギ</t>
    </rPh>
    <phoneticPr fontId="9"/>
  </si>
  <si>
    <t>気象庁HP（http://www.jma.go.jp/bousai/risk）
「土砂キキクル（大雨警報（土砂災害）の危険度分布」</t>
    <rPh sb="41" eb="43">
      <t>ドシャ</t>
    </rPh>
    <rPh sb="48" eb="50">
      <t>オオアメ</t>
    </rPh>
    <rPh sb="50" eb="52">
      <t>ケイホウ</t>
    </rPh>
    <rPh sb="53" eb="55">
      <t>ドシャ</t>
    </rPh>
    <rPh sb="55" eb="57">
      <t>サイガイ</t>
    </rPh>
    <rPh sb="59" eb="62">
      <t>キケンド</t>
    </rPh>
    <rPh sb="62" eb="64">
      <t>ブンプ</t>
    </rPh>
    <phoneticPr fontId="9"/>
  </si>
  <si>
    <r>
      <t xml:space="preserve">ダブルクリックするとワード形式で編集が可能です。
</t>
    </r>
    <r>
      <rPr>
        <b/>
        <u/>
        <sz val="12"/>
        <rFont val="ＭＳ Ｐゴシック"/>
        <family val="3"/>
        <charset val="128"/>
        <scheme val="minor"/>
      </rPr>
      <t>自衛水防組織を設置する場合は</t>
    </r>
    <r>
      <rPr>
        <sz val="12"/>
        <rFont val="ＭＳ Ｐゴシック"/>
        <family val="3"/>
        <charset val="128"/>
        <scheme val="minor"/>
      </rPr>
      <t>、必要に応じ加筆・修正してください。
また、あわせて別表１及び２を必要（シート「別表１、２」を参照）に応じ加筆・修正し作成してください。</t>
    </r>
    <rPh sb="13" eb="15">
      <t>ケイシキ</t>
    </rPh>
    <rPh sb="16" eb="18">
      <t>ヘンシュウ</t>
    </rPh>
    <rPh sb="19" eb="21">
      <t>カノウ</t>
    </rPh>
    <rPh sb="25" eb="27">
      <t>ジエイ</t>
    </rPh>
    <rPh sb="27" eb="29">
      <t>スイボウ</t>
    </rPh>
    <rPh sb="29" eb="31">
      <t>ソシキ</t>
    </rPh>
    <rPh sb="32" eb="34">
      <t>セッチ</t>
    </rPh>
    <rPh sb="36" eb="38">
      <t>バアイ</t>
    </rPh>
    <rPh sb="40" eb="42">
      <t>ヒツヨウ</t>
    </rPh>
    <rPh sb="43" eb="44">
      <t>オウ</t>
    </rPh>
    <rPh sb="45" eb="47">
      <t>カヒツ</t>
    </rPh>
    <rPh sb="48" eb="50">
      <t>シュウセイ</t>
    </rPh>
    <rPh sb="65" eb="66">
      <t>ベツ</t>
    </rPh>
    <rPh sb="66" eb="67">
      <t>ヒョウ</t>
    </rPh>
    <rPh sb="68" eb="69">
      <t>オヨ</t>
    </rPh>
    <rPh sb="72" eb="74">
      <t>ヒツヨウ</t>
    </rPh>
    <rPh sb="79" eb="80">
      <t>ベツ</t>
    </rPh>
    <rPh sb="80" eb="81">
      <t>ヒョウ</t>
    </rPh>
    <rPh sb="86" eb="88">
      <t>サンショウ</t>
    </rPh>
    <rPh sb="90" eb="91">
      <t>オウ</t>
    </rPh>
    <rPh sb="92" eb="94">
      <t>カヒツ</t>
    </rPh>
    <rPh sb="95" eb="97">
      <t>シュウセイ</t>
    </rPh>
    <rPh sb="98" eb="100">
      <t>サクセイ</t>
    </rPh>
    <phoneticPr fontId="9"/>
  </si>
  <si>
    <t>（施設の情報）※必須</t>
    <rPh sb="1" eb="3">
      <t>シセツ</t>
    </rPh>
    <rPh sb="4" eb="6">
      <t>ジョウホウ</t>
    </rPh>
    <rPh sb="8" eb="10">
      <t>ヒッス</t>
    </rPh>
    <phoneticPr fontId="9"/>
  </si>
  <si>
    <t>　施設の収容人数の状況　※必須</t>
    <rPh sb="1" eb="3">
      <t>シセツ</t>
    </rPh>
    <rPh sb="4" eb="6">
      <t>シュウヨウ</t>
    </rPh>
    <rPh sb="6" eb="8">
      <t>ニンズウ</t>
    </rPh>
    <rPh sb="9" eb="11">
      <t>ジョウキョウ</t>
    </rPh>
    <rPh sb="13" eb="15">
      <t>ヒッス</t>
    </rPh>
    <phoneticPr fontId="9"/>
  </si>
  <si>
    <t>（事前休業の判断）※任意　予め気象台が発令する警報等により休業を判断する基準が決まっている場合</t>
    <rPh sb="1" eb="3">
      <t>ジゼン</t>
    </rPh>
    <rPh sb="3" eb="5">
      <t>キュウギョウ</t>
    </rPh>
    <rPh sb="6" eb="8">
      <t>ハンダン</t>
    </rPh>
    <rPh sb="10" eb="12">
      <t>ニンイ</t>
    </rPh>
    <rPh sb="13" eb="14">
      <t>アラカジ</t>
    </rPh>
    <rPh sb="15" eb="18">
      <t>キショウダイ</t>
    </rPh>
    <rPh sb="19" eb="21">
      <t>ハツレイ</t>
    </rPh>
    <rPh sb="23" eb="25">
      <t>ケイホウ</t>
    </rPh>
    <rPh sb="25" eb="26">
      <t>トウ</t>
    </rPh>
    <rPh sb="29" eb="31">
      <t>キュウギョウ</t>
    </rPh>
    <rPh sb="32" eb="34">
      <t>ハンダン</t>
    </rPh>
    <rPh sb="36" eb="38">
      <t>キジュン</t>
    </rPh>
    <rPh sb="39" eb="40">
      <t>キ</t>
    </rPh>
    <rPh sb="45" eb="47">
      <t>バアイ</t>
    </rPh>
    <phoneticPr fontId="9"/>
  </si>
  <si>
    <t>事前休業の判断基準がある場合は記入例に従い記載してください。（判断基準がない場合は記載しなくても良い）
他に休業の判断基準がある場合は、「様式１」の下段スペースに直接記入してください。</t>
    <rPh sb="0" eb="2">
      <t>ジゼン</t>
    </rPh>
    <rPh sb="2" eb="4">
      <t>キュウギョウ</t>
    </rPh>
    <rPh sb="5" eb="7">
      <t>ハンダン</t>
    </rPh>
    <rPh sb="7" eb="9">
      <t>キジュン</t>
    </rPh>
    <rPh sb="12" eb="14">
      <t>バアイ</t>
    </rPh>
    <rPh sb="15" eb="17">
      <t>キニュウ</t>
    </rPh>
    <rPh sb="17" eb="18">
      <t>レイ</t>
    </rPh>
    <rPh sb="19" eb="20">
      <t>シタガ</t>
    </rPh>
    <rPh sb="21" eb="23">
      <t>キサイ</t>
    </rPh>
    <rPh sb="31" eb="33">
      <t>ハンダン</t>
    </rPh>
    <rPh sb="33" eb="35">
      <t>キジュン</t>
    </rPh>
    <rPh sb="38" eb="40">
      <t>バアイ</t>
    </rPh>
    <rPh sb="41" eb="43">
      <t>キサイ</t>
    </rPh>
    <rPh sb="48" eb="49">
      <t>ヨ</t>
    </rPh>
    <rPh sb="52" eb="53">
      <t>ホカ</t>
    </rPh>
    <rPh sb="54" eb="56">
      <t>キュウギョウ</t>
    </rPh>
    <rPh sb="57" eb="59">
      <t>ハンダン</t>
    </rPh>
    <rPh sb="59" eb="61">
      <t>キジュン</t>
    </rPh>
    <rPh sb="64" eb="66">
      <t>バアイ</t>
    </rPh>
    <rPh sb="69" eb="71">
      <t>ヨウシキ</t>
    </rPh>
    <rPh sb="74" eb="76">
      <t>カダン</t>
    </rPh>
    <rPh sb="81" eb="83">
      <t>チョクセツ</t>
    </rPh>
    <rPh sb="83" eb="85">
      <t>キニュウ</t>
    </rPh>
    <phoneticPr fontId="9"/>
  </si>
  <si>
    <t>判断する時間</t>
    <rPh sb="0" eb="2">
      <t>ハンダン</t>
    </rPh>
    <rPh sb="4" eb="6">
      <t>ジカン</t>
    </rPh>
    <phoneticPr fontId="9"/>
  </si>
  <si>
    <t>午前8時</t>
    <rPh sb="0" eb="2">
      <t>ゴゼン</t>
    </rPh>
    <rPh sb="3" eb="4">
      <t>ジ</t>
    </rPh>
    <phoneticPr fontId="9"/>
  </si>
  <si>
    <t>判断基準となる警報①</t>
    <rPh sb="0" eb="2">
      <t>ハンダン</t>
    </rPh>
    <rPh sb="2" eb="4">
      <t>キジュン</t>
    </rPh>
    <rPh sb="7" eb="9">
      <t>ケイホウ</t>
    </rPh>
    <phoneticPr fontId="9"/>
  </si>
  <si>
    <t>判断基準となる警報②</t>
    <rPh sb="0" eb="2">
      <t>ハンダン</t>
    </rPh>
    <rPh sb="2" eb="4">
      <t>キジュン</t>
    </rPh>
    <rPh sb="7" eb="9">
      <t>ケイホウ</t>
    </rPh>
    <phoneticPr fontId="9"/>
  </si>
  <si>
    <t>判断基準となる警報③</t>
    <rPh sb="0" eb="2">
      <t>ハンダン</t>
    </rPh>
    <rPh sb="2" eb="4">
      <t>キジュン</t>
    </rPh>
    <rPh sb="7" eb="9">
      <t>ケイホウ</t>
    </rPh>
    <phoneticPr fontId="9"/>
  </si>
  <si>
    <t>（河川に係る情報）※記入の必要はありません</t>
    <rPh sb="1" eb="3">
      <t>カセン</t>
    </rPh>
    <rPh sb="4" eb="5">
      <t>カカ</t>
    </rPh>
    <rPh sb="6" eb="8">
      <t>ジョウホウ</t>
    </rPh>
    <rPh sb="10" eb="12">
      <t>キニュウ</t>
    </rPh>
    <rPh sb="13" eb="15">
      <t>ヒツヨウ</t>
    </rPh>
    <phoneticPr fontId="9"/>
  </si>
  <si>
    <t>（情報入手手段）※必須</t>
    <rPh sb="1" eb="3">
      <t>ジョウホウ</t>
    </rPh>
    <rPh sb="3" eb="5">
      <t>ニュウシュ</t>
    </rPh>
    <rPh sb="5" eb="7">
      <t>シュダン</t>
    </rPh>
    <rPh sb="9" eb="11">
      <t>ヒッス</t>
    </rPh>
    <phoneticPr fontId="9"/>
  </si>
  <si>
    <t>（避難に関する情報）※必須</t>
    <rPh sb="1" eb="3">
      <t>ヒナン</t>
    </rPh>
    <rPh sb="4" eb="5">
      <t>カン</t>
    </rPh>
    <rPh sb="7" eb="9">
      <t>ジョウホウ</t>
    </rPh>
    <rPh sb="11" eb="13">
      <t>ヒッス</t>
    </rPh>
    <phoneticPr fontId="9"/>
  </si>
  <si>
    <t>○○ホーム</t>
    <phoneticPr fontId="9"/>
  </si>
  <si>
    <t>甲斐市下今井1800</t>
    <rPh sb="0" eb="3">
      <t>カイシ</t>
    </rPh>
    <rPh sb="3" eb="4">
      <t>シモ</t>
    </rPh>
    <rPh sb="4" eb="6">
      <t>イマイ</t>
    </rPh>
    <phoneticPr fontId="9"/>
  </si>
  <si>
    <t>6000m</t>
    <phoneticPr fontId="9"/>
  </si>
  <si>
    <r>
      <t>　屋内安全確保　</t>
    </r>
    <r>
      <rPr>
        <sz val="11"/>
        <color theme="1"/>
        <rFont val="ＭＳ ゴシック"/>
        <family val="3"/>
        <charset val="128"/>
      </rPr>
      <t>※必須</t>
    </r>
    <rPh sb="1" eb="3">
      <t>オクナイ</t>
    </rPh>
    <rPh sb="3" eb="5">
      <t>アンゼン</t>
    </rPh>
    <rPh sb="5" eb="7">
      <t>カクホ</t>
    </rPh>
    <rPh sb="9" eb="11">
      <t>ヒッス</t>
    </rPh>
    <phoneticPr fontId="9"/>
  </si>
  <si>
    <t>　避難場所２（立退き避難）指定避難場所　※必須</t>
    <rPh sb="7" eb="9">
      <t>タチノ</t>
    </rPh>
    <rPh sb="10" eb="12">
      <t>ヒナン</t>
    </rPh>
    <rPh sb="13" eb="15">
      <t>シテイ</t>
    </rPh>
    <rPh sb="15" eb="17">
      <t>ヒナン</t>
    </rPh>
    <rPh sb="17" eb="19">
      <t>バショ</t>
    </rPh>
    <rPh sb="21" eb="23">
      <t>ヒッス</t>
    </rPh>
    <phoneticPr fontId="9"/>
  </si>
  <si>
    <t>（避難の確保を図るための施設の整備に関する情報）※必須</t>
    <rPh sb="1" eb="3">
      <t>ヒナン</t>
    </rPh>
    <rPh sb="4" eb="6">
      <t>カクホ</t>
    </rPh>
    <rPh sb="7" eb="8">
      <t>ハカ</t>
    </rPh>
    <rPh sb="12" eb="14">
      <t>シセツ</t>
    </rPh>
    <rPh sb="15" eb="17">
      <t>セイビ</t>
    </rPh>
    <rPh sb="18" eb="19">
      <t>カン</t>
    </rPh>
    <rPh sb="21" eb="23">
      <t>ジョウホウ</t>
    </rPh>
    <rPh sb="25" eb="27">
      <t>ヒッス</t>
    </rPh>
    <phoneticPr fontId="9"/>
  </si>
  <si>
    <t>　情報収集・伝達に係る機材等　※必須</t>
    <rPh sb="1" eb="3">
      <t>ジョウホウ</t>
    </rPh>
    <rPh sb="3" eb="5">
      <t>シュウシュウ</t>
    </rPh>
    <rPh sb="6" eb="8">
      <t>デンタツ</t>
    </rPh>
    <rPh sb="9" eb="10">
      <t>カカ</t>
    </rPh>
    <rPh sb="11" eb="13">
      <t>キザイ</t>
    </rPh>
    <rPh sb="13" eb="14">
      <t>トウ</t>
    </rPh>
    <rPh sb="16" eb="18">
      <t>ヒッス</t>
    </rPh>
    <phoneticPr fontId="9"/>
  </si>
  <si>
    <t>　避難誘導に係る機材等　※必須</t>
    <rPh sb="1" eb="3">
      <t>ヒナン</t>
    </rPh>
    <rPh sb="3" eb="5">
      <t>ユウドウ</t>
    </rPh>
    <rPh sb="6" eb="7">
      <t>カカ</t>
    </rPh>
    <rPh sb="8" eb="10">
      <t>キザイ</t>
    </rPh>
    <rPh sb="10" eb="11">
      <t>トウ</t>
    </rPh>
    <rPh sb="13" eb="15">
      <t>ヒッス</t>
    </rPh>
    <phoneticPr fontId="9"/>
  </si>
  <si>
    <t>　屋内安全確保に係る機材等　※必須</t>
    <rPh sb="1" eb="3">
      <t>オクナイ</t>
    </rPh>
    <rPh sb="3" eb="5">
      <t>アンゼン</t>
    </rPh>
    <rPh sb="5" eb="7">
      <t>カクホ</t>
    </rPh>
    <rPh sb="8" eb="9">
      <t>カカ</t>
    </rPh>
    <rPh sb="10" eb="12">
      <t>キザイ</t>
    </rPh>
    <rPh sb="12" eb="13">
      <t>トウ</t>
    </rPh>
    <rPh sb="15" eb="17">
      <t>ヒッス</t>
    </rPh>
    <phoneticPr fontId="9"/>
  </si>
  <si>
    <t>　施設利用者に係る機材等　※必須</t>
    <rPh sb="1" eb="3">
      <t>シセツ</t>
    </rPh>
    <rPh sb="3" eb="6">
      <t>リヨウシャ</t>
    </rPh>
    <rPh sb="7" eb="8">
      <t>カカ</t>
    </rPh>
    <rPh sb="9" eb="11">
      <t>キザイ</t>
    </rPh>
    <rPh sb="11" eb="12">
      <t>トウ</t>
    </rPh>
    <rPh sb="14" eb="16">
      <t>ヒッス</t>
    </rPh>
    <phoneticPr fontId="9"/>
  </si>
  <si>
    <t>　その他の機材等　※必須</t>
    <rPh sb="3" eb="4">
      <t>タ</t>
    </rPh>
    <rPh sb="5" eb="7">
      <t>キザイ</t>
    </rPh>
    <rPh sb="7" eb="8">
      <t>トウ</t>
    </rPh>
    <rPh sb="10" eb="12">
      <t>ヒッス</t>
    </rPh>
    <phoneticPr fontId="9"/>
  </si>
  <si>
    <t>　土砂流入を防ぐための機材等　※必須</t>
    <rPh sb="1" eb="3">
      <t>ドシャ</t>
    </rPh>
    <rPh sb="3" eb="5">
      <t>リュウニュウ</t>
    </rPh>
    <rPh sb="6" eb="7">
      <t>フセ</t>
    </rPh>
    <rPh sb="11" eb="13">
      <t>キザイ</t>
    </rPh>
    <rPh sb="13" eb="14">
      <t>トウ</t>
    </rPh>
    <rPh sb="16" eb="18">
      <t>ヒッス</t>
    </rPh>
    <phoneticPr fontId="9"/>
  </si>
  <si>
    <t>（教育・訓練に関する情報）※必須</t>
    <rPh sb="1" eb="3">
      <t>キョウイク</t>
    </rPh>
    <rPh sb="4" eb="6">
      <t>クンレン</t>
    </rPh>
    <rPh sb="7" eb="8">
      <t>カン</t>
    </rPh>
    <rPh sb="10" eb="12">
      <t>ジョウホウ</t>
    </rPh>
    <rPh sb="14" eb="16">
      <t>ヒッス</t>
    </rPh>
    <phoneticPr fontId="9"/>
  </si>
  <si>
    <t>　研修実施（毎年）※任意</t>
    <rPh sb="1" eb="3">
      <t>ケンシュウ</t>
    </rPh>
    <rPh sb="6" eb="8">
      <t>マイトシ</t>
    </rPh>
    <rPh sb="10" eb="12">
      <t>ニンイ</t>
    </rPh>
    <phoneticPr fontId="9"/>
  </si>
  <si>
    <t>　訓練実施（毎年）※必須　訓練は法律で義務付けらています</t>
    <rPh sb="6" eb="8">
      <t>マイトシ</t>
    </rPh>
    <rPh sb="10" eb="12">
      <t>ヒッス</t>
    </rPh>
    <rPh sb="13" eb="15">
      <t>クンレン</t>
    </rPh>
    <rPh sb="16" eb="18">
      <t>ホウリツ</t>
    </rPh>
    <rPh sb="19" eb="22">
      <t>ギムヅ</t>
    </rPh>
    <phoneticPr fontId="9"/>
  </si>
  <si>
    <t>（訓練の年間計画）※必須　訓練は法律で義務付けらています</t>
    <rPh sb="1" eb="3">
      <t>クンレン</t>
    </rPh>
    <rPh sb="4" eb="6">
      <t>ネンカン</t>
    </rPh>
    <rPh sb="6" eb="8">
      <t>ケイカク</t>
    </rPh>
    <rPh sb="10" eb="12">
      <t>ヒッス</t>
    </rPh>
    <phoneticPr fontId="9"/>
  </si>
  <si>
    <t>（施設における防災体制）※必須</t>
    <rPh sb="1" eb="3">
      <t>シセツ</t>
    </rPh>
    <rPh sb="7" eb="9">
      <t>ボウサイ</t>
    </rPh>
    <rPh sb="9" eb="11">
      <t>タイセイ</t>
    </rPh>
    <rPh sb="13" eb="15">
      <t>ヒッス</t>
    </rPh>
    <phoneticPr fontId="9"/>
  </si>
  <si>
    <t>　情報収集・伝達要員　※必須</t>
    <rPh sb="1" eb="3">
      <t>ジョウホウ</t>
    </rPh>
    <rPh sb="3" eb="5">
      <t>シュウシュウ</t>
    </rPh>
    <rPh sb="6" eb="8">
      <t>デンタツ</t>
    </rPh>
    <rPh sb="8" eb="10">
      <t>ヨウイン</t>
    </rPh>
    <rPh sb="12" eb="14">
      <t>ヒッス</t>
    </rPh>
    <phoneticPr fontId="9"/>
  </si>
  <si>
    <t>　避難誘導要員　※必須</t>
    <rPh sb="1" eb="3">
      <t>ヒナン</t>
    </rPh>
    <rPh sb="3" eb="5">
      <t>ユウドウ</t>
    </rPh>
    <rPh sb="5" eb="7">
      <t>ヨウイン</t>
    </rPh>
    <rPh sb="9" eb="11">
      <t>ヒッス</t>
    </rPh>
    <phoneticPr fontId="9"/>
  </si>
  <si>
    <t>避難に伴うリスクを踏まえ、必要がある場合は、屋内安全確保を図る場所を設定してください。</t>
    <rPh sb="0" eb="2">
      <t>ヒナン</t>
    </rPh>
    <rPh sb="3" eb="4">
      <t>トモナ</t>
    </rPh>
    <rPh sb="9" eb="10">
      <t>フ</t>
    </rPh>
    <rPh sb="13" eb="15">
      <t>ヒツヨウ</t>
    </rPh>
    <rPh sb="18" eb="20">
      <t>バアイ</t>
    </rPh>
    <rPh sb="22" eb="24">
      <t>オクナイ</t>
    </rPh>
    <rPh sb="24" eb="26">
      <t>アンゼン</t>
    </rPh>
    <rPh sb="26" eb="28">
      <t>カクホ</t>
    </rPh>
    <rPh sb="29" eb="30">
      <t>ハカ</t>
    </rPh>
    <rPh sb="31" eb="33">
      <t>バショ</t>
    </rPh>
    <rPh sb="34" eb="36">
      <t>セッテイ</t>
    </rPh>
    <phoneticPr fontId="9"/>
  </si>
  <si>
    <t>避難の確保を図るため用いる機材の情報を目的別に記載します。「有」の場合は、その台数等を記載します。無いものは「無」を選択してください。
左記載の機材以外については、「その他」の欄に機材名と台数（例：トランシーバー４台、ソーラー充電器２器）を記載して下さい。</t>
    <rPh sb="0" eb="2">
      <t>ヒナン</t>
    </rPh>
    <rPh sb="3" eb="5">
      <t>カクホ</t>
    </rPh>
    <rPh sb="6" eb="7">
      <t>ハカ</t>
    </rPh>
    <rPh sb="10" eb="11">
      <t>モチ</t>
    </rPh>
    <rPh sb="13" eb="15">
      <t>キザイ</t>
    </rPh>
    <rPh sb="16" eb="18">
      <t>ジョウホウ</t>
    </rPh>
    <rPh sb="19" eb="21">
      <t>モクテキ</t>
    </rPh>
    <rPh sb="21" eb="22">
      <t>ベツ</t>
    </rPh>
    <rPh sb="23" eb="25">
      <t>キサイ</t>
    </rPh>
    <rPh sb="30" eb="31">
      <t>アリ</t>
    </rPh>
    <rPh sb="33" eb="35">
      <t>バアイ</t>
    </rPh>
    <rPh sb="39" eb="41">
      <t>ダイスウ</t>
    </rPh>
    <rPh sb="41" eb="42">
      <t>トウ</t>
    </rPh>
    <rPh sb="43" eb="45">
      <t>キサイ</t>
    </rPh>
    <rPh sb="49" eb="50">
      <t>ナ</t>
    </rPh>
    <rPh sb="55" eb="56">
      <t>ナシ</t>
    </rPh>
    <rPh sb="58" eb="60">
      <t>センタク</t>
    </rPh>
    <rPh sb="68" eb="69">
      <t>ヒダリ</t>
    </rPh>
    <rPh sb="69" eb="71">
      <t>キサイ</t>
    </rPh>
    <rPh sb="72" eb="74">
      <t>キザイ</t>
    </rPh>
    <rPh sb="74" eb="76">
      <t>イガイ</t>
    </rPh>
    <rPh sb="85" eb="86">
      <t>タ</t>
    </rPh>
    <rPh sb="88" eb="89">
      <t>ラン</t>
    </rPh>
    <rPh sb="90" eb="92">
      <t>キザイ</t>
    </rPh>
    <rPh sb="92" eb="93">
      <t>メイ</t>
    </rPh>
    <rPh sb="94" eb="96">
      <t>ダイスウ</t>
    </rPh>
    <rPh sb="97" eb="98">
      <t>レイ</t>
    </rPh>
    <rPh sb="107" eb="108">
      <t>ダイ</t>
    </rPh>
    <rPh sb="113" eb="116">
      <t>ジュウデンキ</t>
    </rPh>
    <rPh sb="117" eb="118">
      <t>キ</t>
    </rPh>
    <rPh sb="120" eb="122">
      <t>キサイ</t>
    </rPh>
    <rPh sb="124" eb="125">
      <t>クダ</t>
    </rPh>
    <phoneticPr fontId="9"/>
  </si>
  <si>
    <t>この入力シートでは年２回の研修と訓練の実施を想定していますが、さらに複数回実施する場合は、出力シート（様式７）を直接修正してください。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ヨウシキ</t>
    </rPh>
    <rPh sb="56" eb="58">
      <t>チョクセツ</t>
    </rPh>
    <rPh sb="58" eb="60">
      <t>シュウセイ</t>
    </rPh>
    <phoneticPr fontId="9"/>
  </si>
  <si>
    <t>訓練の年間計画を月日を記入します。
実施しないものは空欄でも構いません。</t>
    <rPh sb="0" eb="2">
      <t>クンレン</t>
    </rPh>
    <rPh sb="3" eb="5">
      <t>ネンカン</t>
    </rPh>
    <rPh sb="5" eb="7">
      <t>ケイカク</t>
    </rPh>
    <rPh sb="8" eb="10">
      <t>ツキヒ</t>
    </rPh>
    <rPh sb="11" eb="13">
      <t>キニュウ</t>
    </rPh>
    <rPh sb="18" eb="20">
      <t>ジッシ</t>
    </rPh>
    <rPh sb="26" eb="28">
      <t>クウラン</t>
    </rPh>
    <rPh sb="30" eb="31">
      <t>カマ</t>
    </rPh>
    <phoneticPr fontId="9"/>
  </si>
  <si>
    <t>入力シートの「事前休業の判断」に入力すると、自動的に出力されます。入力シートの判断基準以外に、施設独自で基準を設けている場合は、こちらに直接記入ください。</t>
    <rPh sb="0" eb="2">
      <t>ニュウリョク</t>
    </rPh>
    <rPh sb="16" eb="18">
      <t>ニュウリョク</t>
    </rPh>
    <rPh sb="22" eb="25">
      <t>ジドウテキ</t>
    </rPh>
    <rPh sb="26" eb="28">
      <t>シュツリョク</t>
    </rPh>
    <rPh sb="33" eb="35">
      <t>ニュウリョク</t>
    </rPh>
    <rPh sb="39" eb="41">
      <t>ハンダン</t>
    </rPh>
    <rPh sb="41" eb="43">
      <t>キジュン</t>
    </rPh>
    <rPh sb="43" eb="45">
      <t>イガイ</t>
    </rPh>
    <rPh sb="47" eb="49">
      <t>シセツ</t>
    </rPh>
    <rPh sb="49" eb="51">
      <t>ドクジ</t>
    </rPh>
    <rPh sb="52" eb="54">
      <t>キジュン</t>
    </rPh>
    <rPh sb="55" eb="56">
      <t>モウ</t>
    </rPh>
    <rPh sb="60" eb="62">
      <t>バアイ</t>
    </rPh>
    <rPh sb="68" eb="70">
      <t>チョクセツ</t>
    </rPh>
    <rPh sb="70" eb="72">
      <t>キニュウ</t>
    </rPh>
    <phoneticPr fontId="9"/>
  </si>
  <si>
    <t>大雨警報又は特別警報（土砂災害）</t>
    <rPh sb="0" eb="2">
      <t>オオアメ</t>
    </rPh>
    <rPh sb="2" eb="4">
      <t>ケイホウ</t>
    </rPh>
    <rPh sb="4" eb="5">
      <t>マタ</t>
    </rPh>
    <rPh sb="6" eb="8">
      <t>トクベツ</t>
    </rPh>
    <rPh sb="8" eb="10">
      <t>ケイホウ</t>
    </rPh>
    <rPh sb="11" eb="13">
      <t>ドシャ</t>
    </rPh>
    <rPh sb="13" eb="15">
      <t>サイガイ</t>
    </rPh>
    <phoneticPr fontId="9"/>
  </si>
  <si>
    <t>甲斐市</t>
    <rPh sb="0" eb="3">
      <t>カイシ</t>
    </rPh>
    <phoneticPr fontId="9"/>
  </si>
  <si>
    <t>市の指定避難所以外で、土砂災害計画域外の施設や場所などを独自で設定している場合は記載してください。設定していない場合は記入不要ですが、設定しておくことが望ましい。
例）グループ内の別の施設など</t>
    <rPh sb="0" eb="1">
      <t>シ</t>
    </rPh>
    <rPh sb="2" eb="4">
      <t>シテイ</t>
    </rPh>
    <rPh sb="4" eb="6">
      <t>ヒナン</t>
    </rPh>
    <rPh sb="7" eb="9">
      <t>イガイ</t>
    </rPh>
    <rPh sb="11" eb="13">
      <t>ドシャ</t>
    </rPh>
    <rPh sb="13" eb="15">
      <t>サイガイ</t>
    </rPh>
    <rPh sb="15" eb="17">
      <t>ケイカク</t>
    </rPh>
    <rPh sb="17" eb="19">
      <t>イキガイ</t>
    </rPh>
    <rPh sb="18" eb="19">
      <t>ガイ</t>
    </rPh>
    <rPh sb="20" eb="22">
      <t>シセツ</t>
    </rPh>
    <rPh sb="23" eb="25">
      <t>バショ</t>
    </rPh>
    <rPh sb="28" eb="30">
      <t>ドクジ</t>
    </rPh>
    <rPh sb="31" eb="33">
      <t>セッテイ</t>
    </rPh>
    <rPh sb="37" eb="39">
      <t>バアイ</t>
    </rPh>
    <rPh sb="40" eb="42">
      <t>キサイ</t>
    </rPh>
    <rPh sb="49" eb="51">
      <t>セッテイ</t>
    </rPh>
    <rPh sb="56" eb="58">
      <t>バアイ</t>
    </rPh>
    <rPh sb="59" eb="61">
      <t>キニュウ</t>
    </rPh>
    <rPh sb="61" eb="63">
      <t>フヨウ</t>
    </rPh>
    <rPh sb="67" eb="69">
      <t>セッテイ</t>
    </rPh>
    <rPh sb="76" eb="77">
      <t>ノゾ</t>
    </rPh>
    <rPh sb="82" eb="83">
      <t>レイ</t>
    </rPh>
    <rPh sb="88" eb="89">
      <t>ナイ</t>
    </rPh>
    <rPh sb="90" eb="91">
      <t>ベツ</t>
    </rPh>
    <rPh sb="92" eb="94">
      <t>シセツ</t>
    </rPh>
    <phoneticPr fontId="9"/>
  </si>
  <si>
    <t>　避難場所１（立退き避難）土砂災害警戒区域外の避難場所　※任意</t>
    <rPh sb="7" eb="9">
      <t>タチノ</t>
    </rPh>
    <rPh sb="10" eb="12">
      <t>ヒナン</t>
    </rPh>
    <rPh sb="13" eb="15">
      <t>ドシャ</t>
    </rPh>
    <rPh sb="15" eb="17">
      <t>サイガイ</t>
    </rPh>
    <rPh sb="17" eb="19">
      <t>ケイカイ</t>
    </rPh>
    <rPh sb="19" eb="21">
      <t>クイキ</t>
    </rPh>
    <rPh sb="21" eb="22">
      <t>ガイ</t>
    </rPh>
    <rPh sb="23" eb="25">
      <t>ヒナン</t>
    </rPh>
    <rPh sb="25" eb="27">
      <t>バショ</t>
    </rPh>
    <rPh sb="29" eb="31">
      <t>ニンイ</t>
    </rPh>
    <phoneticPr fontId="9"/>
  </si>
  <si>
    <t xml:space="preserve">
【土砂災害の前兆現象】
・がけの表面に水が流れ出す。
・小石がパラパラと落ちる。
・がけの樹木が傾く。
・樹木の倒れる音がする。
・斜面がふくらみだす。</t>
    <phoneticPr fontId="9"/>
  </si>
  <si>
    <r>
      <t xml:space="preserve">避難場所１
（立ち退き避難）
</t>
    </r>
    <r>
      <rPr>
        <sz val="12"/>
        <color theme="1"/>
        <rFont val="ＭＳ Ｐゴシック"/>
        <family val="3"/>
        <charset val="128"/>
      </rPr>
      <t>※浸水想定区域外</t>
    </r>
    <rPh sb="0" eb="2">
      <t>ヒナン</t>
    </rPh>
    <rPh sb="2" eb="3">
      <t>バ</t>
    </rPh>
    <rPh sb="7" eb="8">
      <t>タ</t>
    </rPh>
    <rPh sb="9" eb="10">
      <t>ノ</t>
    </rPh>
    <rPh sb="11" eb="13">
      <t>ヒナン</t>
    </rPh>
    <rPh sb="16" eb="18">
      <t>シンスイ</t>
    </rPh>
    <rPh sb="18" eb="20">
      <t>ソウテイ</t>
    </rPh>
    <rPh sb="20" eb="22">
      <t>クイキ</t>
    </rPh>
    <rPh sb="22" eb="23">
      <t>ガイ</t>
    </rPh>
    <phoneticPr fontId="9"/>
  </si>
  <si>
    <r>
      <t xml:space="preserve">避難場所２
（立ち退き避難）
</t>
    </r>
    <r>
      <rPr>
        <sz val="12"/>
        <color theme="1"/>
        <rFont val="ＭＳ Ｐゴシック"/>
        <family val="3"/>
        <charset val="128"/>
      </rPr>
      <t>※水害時指定緊急避難場所</t>
    </r>
    <rPh sb="0" eb="2">
      <t>ヒナン</t>
    </rPh>
    <rPh sb="2" eb="3">
      <t>バ</t>
    </rPh>
    <rPh sb="7" eb="8">
      <t>タ</t>
    </rPh>
    <rPh sb="9" eb="10">
      <t>ノ</t>
    </rPh>
    <rPh sb="11" eb="13">
      <t>ヒナン</t>
    </rPh>
    <rPh sb="16" eb="18">
      <t>スイガイ</t>
    </rPh>
    <rPh sb="18" eb="19">
      <t>ジ</t>
    </rPh>
    <rPh sb="19" eb="21">
      <t>シテイ</t>
    </rPh>
    <rPh sb="21" eb="27">
      <t>キンキュウヒナンバショ</t>
    </rPh>
    <phoneticPr fontId="9"/>
  </si>
  <si>
    <t>別添及び別表は「自衛水防組織」を設置する場合のみ
設置しない場合は目次から削除してください</t>
    <rPh sb="0" eb="2">
      <t>ベッテン</t>
    </rPh>
    <rPh sb="2" eb="3">
      <t>オヨ</t>
    </rPh>
    <rPh sb="4" eb="5">
      <t>ベツ</t>
    </rPh>
    <rPh sb="5" eb="6">
      <t>ヒョウ</t>
    </rPh>
    <rPh sb="8" eb="10">
      <t>ジエイ</t>
    </rPh>
    <rPh sb="10" eb="12">
      <t>スイボウ</t>
    </rPh>
    <rPh sb="12" eb="14">
      <t>ソシキ</t>
    </rPh>
    <rPh sb="16" eb="18">
      <t>セッチ</t>
    </rPh>
    <rPh sb="20" eb="22">
      <t>バアイ</t>
    </rPh>
    <rPh sb="25" eb="27">
      <t>セッチ</t>
    </rPh>
    <rPh sb="30" eb="32">
      <t>バアイ</t>
    </rPh>
    <rPh sb="33" eb="35">
      <t>モクジ</t>
    </rPh>
    <rPh sb="37" eb="39">
      <t>サクジョ</t>
    </rPh>
    <phoneticPr fontId="9"/>
  </si>
  <si>
    <t>5．防災体制 　　　　　　　　　　　　　　　　　　　　　　　　　　様式2</t>
    <rPh sb="33" eb="35">
      <t>ヨウシキ</t>
    </rPh>
    <phoneticPr fontId="9"/>
  </si>
  <si>
    <t>6．情報収集及び伝達 　　　　　　　　　　　　　　　　　　　　　　様式3</t>
    <rPh sb="33" eb="35">
      <t>ヨウシキ</t>
    </rPh>
    <phoneticPr fontId="9"/>
  </si>
  <si>
    <t>7．避難誘導 　　　　　　　　　　　　　　　　　　　　　　　　　　様式4</t>
    <rPh sb="33" eb="35">
      <t>ヨウシキ</t>
    </rPh>
    <phoneticPr fontId="9"/>
  </si>
  <si>
    <t>8．避難の確保を図るための施設の整備 　　　　　　　　　　　　　　様式5</t>
    <rPh sb="33" eb="35">
      <t>ヨウシキ</t>
    </rPh>
    <phoneticPr fontId="9"/>
  </si>
  <si>
    <t>「避難場所１（立退き避難）浸水想定区域外の場所」を設定していない場合は「４」以降のページを繰り上げてください</t>
    <rPh sb="38" eb="40">
      <t>イコウ</t>
    </rPh>
    <rPh sb="45" eb="46">
      <t>ク</t>
    </rPh>
    <rPh sb="47" eb="48">
      <t>ア</t>
    </rPh>
    <phoneticPr fontId="9"/>
  </si>
  <si>
    <t>様式７～１６は市への提出は不要です</t>
    <rPh sb="0" eb="2">
      <t>ヨウシキ</t>
    </rPh>
    <rPh sb="7" eb="8">
      <t>シ</t>
    </rPh>
    <rPh sb="10" eb="12">
      <t>テイシュツ</t>
    </rPh>
    <rPh sb="13" eb="15">
      <t>フヨウ</t>
    </rPh>
    <phoneticPr fontId="9"/>
  </si>
  <si>
    <t>「避難場所１（立退き避難）浸水想定区域外の場所」を設定していない場合はこのページを削除してください。また目次のページ数を繰り上げてください</t>
    <rPh sb="1" eb="3">
      <t>ヒナン</t>
    </rPh>
    <rPh sb="3" eb="5">
      <t>バショ</t>
    </rPh>
    <rPh sb="7" eb="9">
      <t>タチノ</t>
    </rPh>
    <rPh sb="10" eb="12">
      <t>ヒナン</t>
    </rPh>
    <rPh sb="13" eb="15">
      <t>シンスイ</t>
    </rPh>
    <rPh sb="15" eb="17">
      <t>ソウテイ</t>
    </rPh>
    <rPh sb="17" eb="19">
      <t>クイキ</t>
    </rPh>
    <rPh sb="19" eb="20">
      <t>ガイ</t>
    </rPh>
    <rPh sb="21" eb="23">
      <t>バショ</t>
    </rPh>
    <rPh sb="25" eb="27">
      <t>セッテイ</t>
    </rPh>
    <rPh sb="32" eb="34">
      <t>バアイ</t>
    </rPh>
    <rPh sb="41" eb="43">
      <t>サクジョ</t>
    </rPh>
    <rPh sb="52" eb="54">
      <t>モクジ</t>
    </rPh>
    <rPh sb="58" eb="59">
      <t>スウ</t>
    </rPh>
    <rPh sb="60" eb="61">
      <t>ク</t>
    </rPh>
    <rPh sb="62" eb="63">
      <t>ア</t>
    </rPh>
    <phoneticPr fontId="9"/>
  </si>
  <si>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9"/>
  </si>
  <si>
    <t>目次はダブルクリックするとワード形式で編集が可能です。</t>
    <rPh sb="0" eb="2">
      <t>モクジ</t>
    </rPh>
    <phoneticPr fontId="9"/>
  </si>
  <si>
    <r>
      <t>【施設周辺の避難経路図】　</t>
    </r>
    <r>
      <rPr>
        <b/>
        <sz val="12"/>
        <color rgb="FFFF0000"/>
        <rFont val="ＭＳ Ｐゴシック"/>
        <family val="3"/>
        <charset val="128"/>
      </rPr>
      <t>避難場所１（立ち退き避難）※土砂災警戒区域外</t>
    </r>
    <rPh sb="1" eb="3">
      <t>シセツ</t>
    </rPh>
    <rPh sb="3" eb="5">
      <t>シュウヘン</t>
    </rPh>
    <rPh sb="6" eb="8">
      <t>ヒナン</t>
    </rPh>
    <rPh sb="8" eb="10">
      <t>ケイロ</t>
    </rPh>
    <rPh sb="10" eb="11">
      <t>ズ</t>
    </rPh>
    <rPh sb="27" eb="29">
      <t>ドシャ</t>
    </rPh>
    <rPh sb="29" eb="30">
      <t>サイ</t>
    </rPh>
    <rPh sb="30" eb="32">
      <t>ケイカイ</t>
    </rPh>
    <rPh sb="32" eb="34">
      <t>クイキ</t>
    </rPh>
    <phoneticPr fontId="9"/>
  </si>
  <si>
    <r>
      <t>【施設周辺の避難経路図】　</t>
    </r>
    <r>
      <rPr>
        <b/>
        <sz val="12"/>
        <color rgb="FFFF0000"/>
        <rFont val="ＭＳ Ｐゴシック"/>
        <family val="3"/>
        <charset val="128"/>
      </rPr>
      <t>避難場所２（立ち退き避難）※指定避難所</t>
    </r>
    <rPh sb="1" eb="3">
      <t>シセツ</t>
    </rPh>
    <rPh sb="3" eb="5">
      <t>シュウヘン</t>
    </rPh>
    <rPh sb="6" eb="8">
      <t>ヒナン</t>
    </rPh>
    <rPh sb="8" eb="10">
      <t>ケイロ</t>
    </rPh>
    <rPh sb="10" eb="11">
      <t>ズ</t>
    </rPh>
    <rPh sb="27" eb="29">
      <t>シテイ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</si>
</sst>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quot;名&quot;"/>
    <numFmt numFmtId="178" formatCode="#&quot;台&quot;"/>
    <numFmt numFmtId="179" formatCode="0_ "/>
  </numFmts>
  <fonts count="56"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b/>
      <sz val="12"/>
      <color theme="1"/>
      <name val="ＭＳ ゴシック"/>
      <family val="3"/>
      <charset val="128"/>
    </font>
    <font>
      <b/>
      <sz val="11"/>
      <color theme="1"/>
      <name val="ＭＳ ゴシック"/>
      <family val="3"/>
      <charset val="128"/>
    </font>
    <font>
      <sz val="12"/>
      <color theme="1"/>
      <name val="ＭＳ Ｐゴシック"/>
      <family val="2"/>
      <charset val="128"/>
      <scheme val="minor"/>
    </font>
    <font>
      <sz val="20"/>
      <color rgb="FFFF0000"/>
      <name val="ＭＳ ゴシック"/>
      <family val="3"/>
      <charset val="128"/>
    </font>
    <font>
      <sz val="14"/>
      <color theme="1"/>
      <name val="ＭＳ Ｐゴシック"/>
      <family val="3"/>
      <charset val="128"/>
      <scheme val="minor"/>
    </font>
    <font>
      <sz val="11"/>
      <color theme="1"/>
      <name val="ＭＳ Ｐゴシック"/>
      <family val="3"/>
      <charset val="128"/>
      <scheme val="minor"/>
    </font>
    <font>
      <sz val="10"/>
      <color theme="1"/>
      <name val="Century"/>
      <family val="1"/>
    </font>
    <font>
      <sz val="9"/>
      <color rgb="FFFFFFFF"/>
      <name val="HG丸ｺﾞｼｯｸM-PRO"/>
      <family val="3"/>
      <charset val="128"/>
    </font>
    <font>
      <sz val="11"/>
      <color theme="1"/>
      <name val="HG丸ｺﾞｼｯｸM-PRO"/>
      <family val="3"/>
      <charset val="128"/>
    </font>
    <font>
      <sz val="14"/>
      <color theme="1"/>
      <name val="HG丸ｺﾞｼｯｸM-PRO"/>
      <family val="3"/>
      <charset val="128"/>
    </font>
    <font>
      <sz val="11"/>
      <color theme="0"/>
      <name val="HG丸ｺﾞｼｯｸM-PRO"/>
      <family val="3"/>
      <charset val="128"/>
    </font>
    <font>
      <sz val="10"/>
      <color theme="1"/>
      <name val="ＭＳ Ｐゴシック"/>
      <family val="3"/>
      <charset val="128"/>
      <scheme val="minor"/>
    </font>
    <font>
      <sz val="9"/>
      <color theme="0"/>
      <name val="HG丸ｺﾞｼｯｸM-PRO"/>
      <family val="3"/>
      <charset val="128"/>
    </font>
    <font>
      <sz val="10"/>
      <color theme="1"/>
      <name val="HG丸ｺﾞｼｯｸM-PRO"/>
      <family val="3"/>
      <charset val="128"/>
    </font>
    <font>
      <sz val="5"/>
      <color theme="1"/>
      <name val="ＭＳ ゴシック"/>
      <family val="3"/>
      <charset val="128"/>
    </font>
    <font>
      <sz val="11"/>
      <name val="ＭＳ Ｐゴシック"/>
      <family val="2"/>
      <charset val="128"/>
      <scheme val="minor"/>
    </font>
    <font>
      <u/>
      <sz val="11"/>
      <name val="ＭＳ Ｐゴシック"/>
      <family val="2"/>
      <charset val="128"/>
      <scheme val="minor"/>
    </font>
    <font>
      <sz val="11"/>
      <name val="ＭＳ ゴシック"/>
      <family val="3"/>
      <charset val="128"/>
    </font>
    <font>
      <sz val="9"/>
      <name val="ＭＳ ゴシック"/>
      <family val="3"/>
      <charset val="128"/>
    </font>
    <font>
      <sz val="11"/>
      <color rgb="FF000000"/>
      <name val="ＭＳ Ｐゴシック"/>
      <family val="3"/>
      <charset val="128"/>
      <scheme val="minor"/>
    </font>
    <font>
      <sz val="12"/>
      <color rgb="FFFFFF00"/>
      <name val="ＭＳ ゴシック"/>
      <family val="3"/>
      <charset val="128"/>
    </font>
    <font>
      <b/>
      <u/>
      <sz val="11"/>
      <color theme="1"/>
      <name val="ＭＳ ゴシック"/>
      <family val="3"/>
      <charset val="128"/>
    </font>
    <font>
      <sz val="12"/>
      <name val="ＭＳ Ｐゴシック"/>
      <family val="2"/>
      <charset val="128"/>
      <scheme val="minor"/>
    </font>
    <font>
      <sz val="14"/>
      <name val="ＭＳ Ｐゴシック"/>
      <family val="2"/>
      <charset val="128"/>
      <scheme val="minor"/>
    </font>
    <font>
      <b/>
      <u/>
      <sz val="12"/>
      <name val="ＭＳ Ｐゴシック"/>
      <family val="3"/>
      <charset val="128"/>
      <scheme val="minor"/>
    </font>
    <font>
      <sz val="12"/>
      <name val="ＭＳ Ｐゴシック"/>
      <family val="3"/>
      <charset val="128"/>
      <scheme val="minor"/>
    </font>
    <font>
      <sz val="14"/>
      <color theme="1"/>
      <name val="ＭＳ Ｐゴシック"/>
      <family val="3"/>
      <charset val="128"/>
      <scheme val="major"/>
    </font>
    <font>
      <sz val="12"/>
      <color theme="1"/>
      <name val="ＭＳ Ｐゴシック"/>
      <family val="3"/>
      <charset val="128"/>
    </font>
    <font>
      <b/>
      <sz val="12"/>
      <color rgb="FFFF0000"/>
      <name val="ＭＳ Ｐゴシック"/>
      <family val="3"/>
      <charset val="128"/>
    </font>
  </fonts>
  <fills count="11">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7F7F7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s>
  <borders count="9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right style="medium">
        <color rgb="FF000000"/>
      </right>
      <top style="medium">
        <color rgb="FF000000"/>
      </top>
      <bottom style="medium">
        <color rgb="FF000000"/>
      </bottom>
      <diagonal/>
    </border>
    <border>
      <left style="medium">
        <color rgb="FF000000"/>
      </left>
      <right style="dotted">
        <color rgb="FF000000"/>
      </right>
      <top/>
      <bottom style="medium">
        <color rgb="FF000000"/>
      </bottom>
      <diagonal/>
    </border>
    <border>
      <left/>
      <right style="dotted">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medium">
        <color rgb="FF000000"/>
      </left>
      <right style="dotted">
        <color rgb="FF000000"/>
      </right>
      <top style="medium">
        <color rgb="FF000000"/>
      </top>
      <bottom style="thin">
        <color indexed="64"/>
      </bottom>
      <diagonal/>
    </border>
    <border>
      <left/>
      <right style="dotted">
        <color rgb="FF000000"/>
      </right>
      <top style="medium">
        <color rgb="FF000000"/>
      </top>
      <bottom style="thin">
        <color indexed="64"/>
      </bottom>
      <diagonal/>
    </border>
    <border>
      <left/>
      <right style="medium">
        <color rgb="FF000000"/>
      </right>
      <top style="medium">
        <color rgb="FF000000"/>
      </top>
      <bottom style="thin">
        <color indexed="64"/>
      </bottom>
      <diagonal/>
    </border>
    <border diagonalUp="1">
      <left style="medium">
        <color auto="1"/>
      </left>
      <right/>
      <top style="medium">
        <color auto="1"/>
      </top>
      <bottom style="medium">
        <color indexed="64"/>
      </bottom>
      <diagonal style="medium">
        <color auto="1"/>
      </diagonal>
    </border>
    <border diagonalUp="1">
      <left/>
      <right/>
      <top style="medium">
        <color auto="1"/>
      </top>
      <bottom style="medium">
        <color indexed="64"/>
      </bottom>
      <diagonal style="medium">
        <color auto="1"/>
      </diagonal>
    </border>
    <border diagonalUp="1">
      <left/>
      <right style="medium">
        <color indexed="64"/>
      </right>
      <top style="medium">
        <color auto="1"/>
      </top>
      <bottom style="medium">
        <color indexed="64"/>
      </bottom>
      <diagonal style="medium">
        <color auto="1"/>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550">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8" fillId="0" borderId="17" xfId="0" applyFont="1" applyBorder="1" applyAlignment="1">
      <alignment horizontal="right" vertical="center"/>
    </xf>
    <xf numFmtId="0" fontId="1" fillId="0" borderId="31" xfId="0" applyFont="1" applyBorder="1" applyAlignment="1">
      <alignment vertical="center"/>
    </xf>
    <xf numFmtId="0" fontId="15" fillId="0" borderId="31"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7" fillId="0" borderId="42"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4" borderId="44" xfId="0" applyFont="1" applyFill="1" applyBorder="1" applyAlignment="1">
      <alignment vertical="center" wrapText="1"/>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40"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7"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0"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1"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0"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42"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2" fillId="0" borderId="0" xfId="0" applyFont="1" applyBorder="1">
      <alignment vertical="center"/>
    </xf>
    <xf numFmtId="0" fontId="23" fillId="0" borderId="0" xfId="0" applyFont="1" applyFill="1" applyBorder="1" applyAlignment="1">
      <alignment horizontal="right" vertical="center"/>
    </xf>
    <xf numFmtId="0" fontId="24" fillId="0" borderId="0" xfId="0" applyFont="1" applyBorder="1" applyAlignment="1">
      <alignment horizontal="right" vertical="center" wrapText="1"/>
    </xf>
    <xf numFmtId="0" fontId="26"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176" fontId="10" fillId="0" borderId="16" xfId="0" applyNumberFormat="1" applyFont="1" applyBorder="1" applyAlignment="1">
      <alignment horizontal="justify" vertical="center" shrinkToFit="1"/>
    </xf>
    <xf numFmtId="0" fontId="10" fillId="0" borderId="16" xfId="0" applyFont="1" applyFill="1" applyBorder="1" applyAlignment="1">
      <alignment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4" xfId="0" applyFont="1" applyFill="1" applyBorder="1">
      <alignment vertical="center"/>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7" fillId="0" borderId="0" xfId="0"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0" fontId="0" fillId="3" borderId="39" xfId="0" applyFill="1" applyBorder="1" applyProtection="1">
      <alignment vertical="center"/>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7" fillId="0" borderId="0" xfId="0" applyFont="1" applyBorder="1" applyAlignment="1">
      <alignment vertical="center"/>
    </xf>
    <xf numFmtId="0" fontId="1" fillId="0" borderId="0" xfId="0" applyFont="1">
      <alignment vertical="center"/>
    </xf>
    <xf numFmtId="0" fontId="15" fillId="0" borderId="0" xfId="0" applyFont="1" applyAlignment="1">
      <alignment horizontal="right" vertical="center"/>
    </xf>
    <xf numFmtId="0" fontId="7" fillId="0" borderId="3" xfId="0" applyFont="1" applyBorder="1" applyAlignment="1">
      <alignment vertical="center"/>
    </xf>
    <xf numFmtId="0" fontId="30" fillId="0" borderId="0" xfId="0" applyFont="1" applyBorder="1">
      <alignment vertical="center"/>
    </xf>
    <xf numFmtId="0" fontId="7" fillId="0" borderId="0" xfId="0" applyFont="1" applyBorder="1" applyAlignment="1">
      <alignment vertical="center" wrapText="1"/>
    </xf>
    <xf numFmtId="0" fontId="11" fillId="2" borderId="20" xfId="0" applyFont="1" applyFill="1" applyBorder="1" applyAlignment="1">
      <alignment vertical="center" wrapText="1"/>
    </xf>
    <xf numFmtId="0" fontId="1" fillId="0" borderId="0" xfId="0" applyFont="1" applyAlignment="1">
      <alignment vertical="center" wrapText="1"/>
    </xf>
    <xf numFmtId="0" fontId="31" fillId="0" borderId="0" xfId="0" applyFont="1">
      <alignment vertical="center"/>
    </xf>
    <xf numFmtId="0" fontId="31" fillId="0" borderId="0" xfId="0" applyFont="1" applyAlignment="1">
      <alignment horizontal="right" vertical="center"/>
    </xf>
    <xf numFmtId="0" fontId="34" fillId="7" borderId="79" xfId="0" applyFont="1" applyFill="1" applyBorder="1" applyAlignment="1">
      <alignment horizontal="center" vertical="center" wrapText="1"/>
    </xf>
    <xf numFmtId="0" fontId="34" fillId="7" borderId="76" xfId="0" applyFont="1" applyFill="1" applyBorder="1" applyAlignment="1">
      <alignment horizontal="center" vertical="center" wrapText="1"/>
    </xf>
    <xf numFmtId="0" fontId="34" fillId="7" borderId="74" xfId="0" applyFont="1" applyFill="1" applyBorder="1" applyAlignment="1">
      <alignment horizontal="center" vertical="center" wrapText="1"/>
    </xf>
    <xf numFmtId="0" fontId="34" fillId="7" borderId="75" xfId="0" applyFont="1" applyFill="1" applyBorder="1" applyAlignment="1">
      <alignment horizontal="center" vertical="center" wrapText="1"/>
    </xf>
    <xf numFmtId="0" fontId="33" fillId="0" borderId="74" xfId="0" applyFont="1" applyBorder="1" applyAlignment="1">
      <alignment vertical="center" wrapText="1"/>
    </xf>
    <xf numFmtId="0" fontId="33" fillId="0" borderId="75" xfId="0" applyFont="1" applyBorder="1" applyAlignment="1">
      <alignment vertical="center" wrapText="1"/>
    </xf>
    <xf numFmtId="0" fontId="33" fillId="0" borderId="76" xfId="0" applyFont="1" applyBorder="1" applyAlignment="1">
      <alignment vertical="center" wrapText="1"/>
    </xf>
    <xf numFmtId="0" fontId="17" fillId="0" borderId="0" xfId="0" applyFont="1" applyAlignment="1">
      <alignment vertical="center"/>
    </xf>
    <xf numFmtId="0" fontId="31" fillId="0" borderId="0" xfId="0" applyFont="1" applyAlignment="1">
      <alignment vertical="center"/>
    </xf>
    <xf numFmtId="0" fontId="31" fillId="0" borderId="0" xfId="0" applyFont="1" applyBorder="1" applyAlignment="1">
      <alignment horizontal="center" vertical="center"/>
    </xf>
    <xf numFmtId="0" fontId="39" fillId="8" borderId="11" xfId="0" applyFont="1" applyFill="1" applyBorder="1" applyAlignment="1">
      <alignment horizontal="center" vertical="center"/>
    </xf>
    <xf numFmtId="0" fontId="36" fillId="0" borderId="0" xfId="0" applyFont="1">
      <alignment vertical="center"/>
    </xf>
    <xf numFmtId="0" fontId="0" fillId="0" borderId="0" xfId="0" applyAlignment="1">
      <alignment vertical="top"/>
    </xf>
    <xf numFmtId="0" fontId="41" fillId="0" borderId="0" xfId="0" applyFont="1" applyAlignment="1">
      <alignment horizontal="justify" vertical="center"/>
    </xf>
    <xf numFmtId="0" fontId="17" fillId="0" borderId="0" xfId="0" applyFont="1">
      <alignment vertical="center"/>
    </xf>
    <xf numFmtId="0" fontId="17" fillId="0" borderId="0" xfId="0" applyFont="1" applyAlignment="1">
      <alignment vertical="top"/>
    </xf>
    <xf numFmtId="0" fontId="33" fillId="0" borderId="0" xfId="0" applyFont="1" applyBorder="1" applyAlignment="1">
      <alignment vertical="center" wrapText="1"/>
    </xf>
    <xf numFmtId="0" fontId="33" fillId="0" borderId="86" xfId="0" applyFont="1" applyBorder="1" applyAlignment="1">
      <alignment vertical="center" wrapText="1"/>
    </xf>
    <xf numFmtId="0" fontId="33" fillId="0" borderId="87" xfId="0" applyFont="1" applyBorder="1" applyAlignment="1">
      <alignment vertical="center" wrapText="1"/>
    </xf>
    <xf numFmtId="0" fontId="33" fillId="0" borderId="88" xfId="0" applyFont="1" applyBorder="1" applyAlignment="1">
      <alignment vertical="center" wrapText="1"/>
    </xf>
    <xf numFmtId="0" fontId="0" fillId="0" borderId="0" xfId="0" applyAlignment="1">
      <alignment vertical="center" wrapText="1"/>
    </xf>
    <xf numFmtId="0" fontId="8" fillId="0" borderId="12" xfId="0" applyFont="1" applyBorder="1" applyAlignment="1">
      <alignment horizontal="right" vertical="center"/>
    </xf>
    <xf numFmtId="0" fontId="7" fillId="0" borderId="0" xfId="0" applyFont="1" applyBorder="1" applyAlignment="1">
      <alignment vertical="center" wrapText="1"/>
    </xf>
    <xf numFmtId="0" fontId="1" fillId="0" borderId="0" xfId="0" applyFont="1" applyAlignment="1">
      <alignment vertical="center"/>
    </xf>
    <xf numFmtId="0" fontId="15" fillId="0" borderId="0" xfId="0" applyFont="1" applyAlignment="1">
      <alignment vertical="center" wrapText="1"/>
    </xf>
    <xf numFmtId="0" fontId="32" fillId="0" borderId="11" xfId="0" applyFont="1" applyBorder="1" applyAlignment="1">
      <alignment horizontal="center" vertical="center"/>
    </xf>
    <xf numFmtId="0" fontId="24" fillId="0" borderId="16" xfId="0" applyFont="1" applyBorder="1" applyAlignment="1">
      <alignment horizontal="justify" vertical="center" shrinkToFit="1"/>
    </xf>
    <xf numFmtId="0" fontId="10" fillId="0" borderId="21" xfId="0" applyFont="1" applyBorder="1" applyAlignment="1">
      <alignment horizontal="center" vertical="center" shrinkToFit="1"/>
    </xf>
    <xf numFmtId="0" fontId="10" fillId="2" borderId="15" xfId="0" applyFont="1" applyFill="1" applyBorder="1" applyAlignment="1">
      <alignment vertical="center" shrinkToFit="1"/>
    </xf>
    <xf numFmtId="0" fontId="10" fillId="0" borderId="15" xfId="0" applyFont="1" applyFill="1" applyBorder="1" applyAlignment="1">
      <alignment vertical="center" shrinkToFit="1"/>
    </xf>
    <xf numFmtId="0" fontId="10" fillId="0" borderId="18" xfId="0" applyFont="1" applyBorder="1" applyAlignment="1">
      <alignment horizontal="justify" vertical="center" shrinkToFit="1"/>
    </xf>
    <xf numFmtId="0" fontId="10" fillId="2" borderId="21" xfId="0" applyFont="1" applyFill="1" applyBorder="1" applyAlignment="1">
      <alignment vertical="center" shrinkToFit="1"/>
    </xf>
    <xf numFmtId="0" fontId="10" fillId="4" borderId="45" xfId="0" applyFont="1" applyFill="1" applyBorder="1" applyAlignment="1">
      <alignment vertical="center" shrinkToFit="1"/>
    </xf>
    <xf numFmtId="0" fontId="10" fillId="0" borderId="16" xfId="0" applyFont="1" applyFill="1" applyBorder="1" applyAlignment="1">
      <alignment horizontal="justify" vertical="center" shrinkToFit="1"/>
    </xf>
    <xf numFmtId="0" fontId="42" fillId="0" borderId="0" xfId="0" applyFont="1">
      <alignment vertical="center"/>
    </xf>
    <xf numFmtId="0" fontId="43" fillId="0" borderId="16" xfId="1" applyFont="1" applyBorder="1" applyAlignment="1">
      <alignment horizontal="justify" vertical="center" shrinkToFit="1"/>
    </xf>
    <xf numFmtId="3" fontId="10" fillId="0" borderId="16" xfId="0" applyNumberFormat="1" applyFont="1" applyBorder="1" applyAlignment="1">
      <alignment horizontal="justify" vertical="center" shrinkToFit="1"/>
    </xf>
    <xf numFmtId="56" fontId="10" fillId="0" borderId="16" xfId="0" applyNumberFormat="1" applyFont="1" applyBorder="1" applyAlignment="1">
      <alignment horizontal="justify" vertical="center" shrinkToFit="1"/>
    </xf>
    <xf numFmtId="0" fontId="45" fillId="0" borderId="16" xfId="0" applyFont="1" applyBorder="1" applyAlignment="1">
      <alignment horizontal="justify" vertical="center" shrinkToFit="1"/>
    </xf>
    <xf numFmtId="0" fontId="15" fillId="0" borderId="0" xfId="0" applyFont="1" applyBorder="1">
      <alignment vertical="center"/>
    </xf>
    <xf numFmtId="0" fontId="44" fillId="0" borderId="0" xfId="0" applyFont="1" applyBorder="1">
      <alignment vertical="center"/>
    </xf>
    <xf numFmtId="0" fontId="15" fillId="0" borderId="0" xfId="0" applyFont="1" applyBorder="1" applyAlignment="1">
      <alignment vertical="center" wrapText="1"/>
    </xf>
    <xf numFmtId="0" fontId="46" fillId="0" borderId="0" xfId="0" applyFont="1">
      <alignment vertical="center"/>
    </xf>
    <xf numFmtId="0" fontId="15" fillId="0" borderId="0" xfId="0" applyFont="1" applyFill="1" applyBorder="1">
      <alignment vertical="center"/>
    </xf>
    <xf numFmtId="0" fontId="15" fillId="0" borderId="0" xfId="0" applyFont="1" applyBorder="1" applyAlignment="1">
      <alignment vertical="center" wrapText="1"/>
    </xf>
    <xf numFmtId="0" fontId="15" fillId="0" borderId="0" xfId="0" applyFont="1" applyAlignment="1">
      <alignment vertical="center" wrapText="1"/>
    </xf>
    <xf numFmtId="0" fontId="1" fillId="0" borderId="0" xfId="0" applyFont="1" applyAlignment="1">
      <alignment vertical="center" wrapText="1"/>
    </xf>
    <xf numFmtId="0" fontId="16" fillId="0" borderId="0" xfId="1" applyBorder="1" applyAlignment="1">
      <alignment vertical="top"/>
    </xf>
    <xf numFmtId="0" fontId="7" fillId="0" borderId="0" xfId="0" applyFont="1" applyAlignment="1">
      <alignment vertical="center" wrapText="1"/>
    </xf>
    <xf numFmtId="0" fontId="1" fillId="0" borderId="0" xfId="0" applyFont="1" applyAlignment="1">
      <alignment horizontal="left" vertical="center" wrapText="1" indent="1"/>
    </xf>
    <xf numFmtId="0" fontId="1" fillId="0" borderId="0" xfId="0" applyFont="1" applyAlignment="1">
      <alignment horizontal="left" vertical="top" wrapText="1" indent="1"/>
    </xf>
    <xf numFmtId="0" fontId="7" fillId="0" borderId="0" xfId="0" applyFont="1" applyBorder="1" applyAlignment="1">
      <alignment vertical="center" wrapText="1"/>
    </xf>
    <xf numFmtId="0" fontId="15" fillId="0" borderId="0" xfId="0" applyFont="1" applyBorder="1" applyAlignment="1">
      <alignment vertical="center" wrapText="1"/>
    </xf>
    <xf numFmtId="0" fontId="10" fillId="4" borderId="44" xfId="0" applyFont="1" applyFill="1" applyBorder="1" applyAlignment="1">
      <alignment vertical="center" wrapText="1"/>
    </xf>
    <xf numFmtId="0" fontId="15" fillId="0" borderId="0" xfId="0" applyFont="1" applyAlignment="1">
      <alignmen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0" fillId="2" borderId="21" xfId="0" applyFont="1" applyFill="1" applyBorder="1" applyAlignment="1">
      <alignment horizontal="left" vertical="center" shrinkToFit="1"/>
    </xf>
    <xf numFmtId="0" fontId="47" fillId="0" borderId="0" xfId="0" applyFont="1" applyFill="1" applyBorder="1" applyAlignment="1">
      <alignment vertical="center" wrapText="1"/>
    </xf>
    <xf numFmtId="0" fontId="53" fillId="0" borderId="0" xfId="0" applyFont="1" applyAlignment="1">
      <alignment horizontal="left" vertical="center" indent="1"/>
    </xf>
    <xf numFmtId="0" fontId="15" fillId="0" borderId="0" xfId="0" applyFont="1" applyAlignment="1">
      <alignment vertical="center"/>
    </xf>
    <xf numFmtId="0" fontId="15" fillId="0" borderId="0" xfId="0" applyFont="1" applyBorder="1" applyAlignment="1">
      <alignment vertical="center"/>
    </xf>
    <xf numFmtId="0" fontId="1" fillId="0" borderId="4" xfId="0" applyFont="1" applyBorder="1" applyAlignment="1">
      <alignment vertical="center"/>
    </xf>
    <xf numFmtId="0" fontId="29" fillId="0" borderId="0" xfId="0" applyFont="1" applyAlignment="1">
      <alignment vertical="top" wrapText="1"/>
    </xf>
    <xf numFmtId="0" fontId="0" fillId="0" borderId="0" xfId="0" applyAlignment="1">
      <alignment horizontal="left" vertical="center" indent="3"/>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10" fillId="0" borderId="0" xfId="0" applyFont="1" applyFill="1" applyBorder="1" applyAlignment="1">
      <alignment vertical="center" wrapText="1"/>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7" fillId="4" borderId="72" xfId="0" applyFont="1" applyFill="1" applyBorder="1" applyAlignment="1">
      <alignment horizontal="left" vertical="center" wrapText="1"/>
    </xf>
    <xf numFmtId="0" fontId="7" fillId="4" borderId="44" xfId="0" applyFont="1" applyFill="1" applyBorder="1" applyAlignment="1">
      <alignment horizontal="left" vertical="center" wrapText="1"/>
    </xf>
    <xf numFmtId="0" fontId="7" fillId="4" borderId="45" xfId="0" applyFont="1" applyFill="1" applyBorder="1" applyAlignment="1">
      <alignment horizontal="left" vertical="center" wrapText="1"/>
    </xf>
    <xf numFmtId="0" fontId="7" fillId="0" borderId="0" xfId="0" applyFont="1" applyBorder="1" applyAlignment="1">
      <alignment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1" fillId="2" borderId="21" xfId="0" applyFont="1" applyFill="1" applyBorder="1" applyAlignment="1">
      <alignment vertical="center" wrapText="1"/>
    </xf>
    <xf numFmtId="0" fontId="7" fillId="4" borderId="72" xfId="0" applyFont="1" applyFill="1" applyBorder="1" applyAlignment="1">
      <alignment vertical="center" wrapText="1"/>
    </xf>
    <xf numFmtId="0" fontId="7" fillId="4" borderId="44" xfId="0" applyFont="1" applyFill="1" applyBorder="1" applyAlignment="1">
      <alignment vertical="center" wrapText="1"/>
    </xf>
    <xf numFmtId="0" fontId="11" fillId="2" borderId="19"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5" fillId="0" borderId="0" xfId="0" applyFont="1" applyBorder="1" applyAlignment="1">
      <alignment vertical="center" wrapText="1"/>
    </xf>
    <xf numFmtId="0" fontId="10" fillId="0" borderId="61" xfId="0" applyFont="1" applyBorder="1" applyAlignment="1">
      <alignment horizontal="left" vertical="center" shrinkToFit="1"/>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24" fillId="0" borderId="61" xfId="0" applyFont="1" applyBorder="1" applyAlignment="1">
      <alignment horizontal="left" vertical="center" wrapText="1" shrinkToFi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0" borderId="0" xfId="0" applyFont="1" applyBorder="1" applyAlignment="1">
      <alignment horizontal="left" vertical="top" wrapText="1"/>
    </xf>
    <xf numFmtId="0" fontId="10" fillId="4" borderId="72" xfId="0" applyFont="1" applyFill="1" applyBorder="1" applyAlignment="1">
      <alignment vertical="center" wrapText="1"/>
    </xf>
    <xf numFmtId="0" fontId="10" fillId="4" borderId="44" xfId="0" applyFont="1" applyFill="1" applyBorder="1" applyAlignment="1">
      <alignment vertical="center" wrapText="1"/>
    </xf>
    <xf numFmtId="0" fontId="10" fillId="3" borderId="89" xfId="0" applyFont="1" applyFill="1" applyBorder="1" applyAlignment="1" applyProtection="1">
      <alignment vertical="center" wrapText="1"/>
      <protection locked="0"/>
    </xf>
    <xf numFmtId="0" fontId="10" fillId="3" borderId="90" xfId="0" applyFont="1" applyFill="1" applyBorder="1" applyAlignment="1" applyProtection="1">
      <alignment vertical="center" wrapText="1"/>
      <protection locked="0"/>
    </xf>
    <xf numFmtId="0" fontId="10" fillId="3" borderId="91" xfId="0" applyFont="1" applyFill="1" applyBorder="1" applyAlignment="1" applyProtection="1">
      <alignment vertical="center" wrapText="1"/>
      <protection locked="0"/>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7" fillId="0" borderId="0" xfId="0" applyFont="1" applyAlignment="1">
      <alignment horizontal="left" vertical="center" wrapText="1"/>
    </xf>
    <xf numFmtId="0" fontId="7" fillId="0" borderId="0" xfId="0" applyFont="1" applyBorder="1" applyAlignme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16" fillId="3" borderId="43" xfId="1" applyFill="1" applyBorder="1" applyProtection="1">
      <alignment vertical="center"/>
      <protection locked="0"/>
    </xf>
    <xf numFmtId="0" fontId="16" fillId="3" borderId="7" xfId="1" applyFill="1" applyBorder="1" applyProtection="1">
      <alignment vertical="center"/>
      <protection locked="0"/>
    </xf>
    <xf numFmtId="0" fontId="16" fillId="3" borderId="1" xfId="1" applyFill="1" applyBorder="1" applyProtection="1">
      <alignment vertical="center"/>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Border="1" applyAlignment="1">
      <alignment horizontal="left" vertical="center" wrapText="1" indent="3"/>
    </xf>
    <xf numFmtId="0" fontId="7" fillId="0" borderId="0" xfId="0" applyFont="1" applyBorder="1" applyAlignment="1">
      <alignment horizontal="left" vertical="top" wrapText="1" indent="3"/>
    </xf>
    <xf numFmtId="0" fontId="20" fillId="0" borderId="0" xfId="0" applyFont="1" applyAlignment="1">
      <alignment vertical="center"/>
    </xf>
    <xf numFmtId="0" fontId="1" fillId="0" borderId="0" xfId="0" applyFont="1" applyAlignment="1">
      <alignment horizontal="left" vertical="center" wrapText="1" indent="1"/>
    </xf>
    <xf numFmtId="0" fontId="1" fillId="0" borderId="6" xfId="0" applyFont="1" applyBorder="1" applyAlignment="1">
      <alignment horizontal="left" vertical="center" wrapText="1" indent="1"/>
    </xf>
    <xf numFmtId="0" fontId="21" fillId="5" borderId="10" xfId="0" applyFont="1" applyFill="1" applyBorder="1" applyAlignment="1">
      <alignment horizontal="center" vertical="center"/>
    </xf>
    <xf numFmtId="0" fontId="21" fillId="5" borderId="4" xfId="0" applyFont="1" applyFill="1" applyBorder="1" applyAlignment="1">
      <alignment horizontal="center" vertical="center"/>
    </xf>
    <xf numFmtId="0" fontId="1" fillId="0" borderId="0" xfId="0" applyFont="1" applyBorder="1" applyAlignment="1">
      <alignment horizontal="left" vertical="center" wrapText="1"/>
    </xf>
    <xf numFmtId="0" fontId="1" fillId="0" borderId="0" xfId="0" applyFont="1" applyAlignment="1">
      <alignment horizontal="left" vertical="top" wrapText="1"/>
    </xf>
    <xf numFmtId="0" fontId="20" fillId="0" borderId="23" xfId="0" applyFont="1" applyBorder="1" applyAlignment="1">
      <alignment horizontal="center" vertical="center" wrapText="1"/>
    </xf>
    <xf numFmtId="0" fontId="20" fillId="0" borderId="15" xfId="0" applyFont="1" applyBorder="1" applyAlignment="1">
      <alignment horizontal="center" vertical="center"/>
    </xf>
    <xf numFmtId="0" fontId="20" fillId="0" borderId="8" xfId="0" applyFont="1" applyBorder="1" applyAlignment="1">
      <alignment horizontal="center" vertical="center" wrapText="1"/>
    </xf>
    <xf numFmtId="0" fontId="20" fillId="0" borderId="16" xfId="0" applyFont="1" applyBorder="1" applyAlignment="1">
      <alignment horizontal="center" vertical="center"/>
    </xf>
    <xf numFmtId="0" fontId="20" fillId="0" borderId="36" xfId="0" applyFont="1" applyBorder="1" applyAlignment="1">
      <alignment horizontal="center" vertical="center"/>
    </xf>
    <xf numFmtId="0" fontId="20" fillId="0" borderId="18" xfId="0" applyFont="1" applyBorder="1" applyAlignment="1">
      <alignment horizontal="center" vertical="center"/>
    </xf>
    <xf numFmtId="0" fontId="20" fillId="0" borderId="40" xfId="0" applyFont="1" applyBorder="1" applyAlignment="1">
      <alignment horizontal="center" vertical="center"/>
    </xf>
    <xf numFmtId="0" fontId="20" fillId="0" borderId="42" xfId="0" applyFont="1" applyBorder="1" applyAlignment="1">
      <alignment horizontal="center" vertical="center"/>
    </xf>
    <xf numFmtId="0" fontId="20" fillId="0" borderId="41" xfId="0" applyFont="1" applyBorder="1" applyAlignment="1">
      <alignment horizontal="center" vertical="center"/>
    </xf>
    <xf numFmtId="0" fontId="20" fillId="0" borderId="34" xfId="0" applyFont="1" applyBorder="1" applyAlignment="1">
      <alignment horizontal="center" vertical="center"/>
    </xf>
    <xf numFmtId="0" fontId="20" fillId="0" borderId="3" xfId="0" applyFont="1" applyBorder="1" applyAlignment="1">
      <alignment horizontal="center" vertical="center"/>
    </xf>
    <xf numFmtId="0" fontId="20" fillId="0" borderId="35" xfId="0" applyFont="1" applyBorder="1" applyAlignment="1">
      <alignment horizontal="center" vertical="center"/>
    </xf>
    <xf numFmtId="0" fontId="15" fillId="0" borderId="40"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42" xfId="0" applyFont="1" applyBorder="1" applyAlignment="1">
      <alignment vertical="center" wrapText="1"/>
    </xf>
    <xf numFmtId="0" fontId="15" fillId="0" borderId="0" xfId="0" applyFont="1" applyAlignment="1">
      <alignment vertical="center" wrapText="1"/>
    </xf>
    <xf numFmtId="0" fontId="15" fillId="0" borderId="16" xfId="0" applyFont="1" applyBorder="1" applyAlignment="1">
      <alignment vertical="center" wrapText="1"/>
    </xf>
    <xf numFmtId="0" fontId="15" fillId="0" borderId="41" xfId="0" applyFont="1" applyBorder="1" applyAlignment="1">
      <alignment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27" fillId="0" borderId="0" xfId="0" applyFont="1" applyAlignment="1">
      <alignment horizontal="justify" vertical="center" wrapText="1"/>
    </xf>
    <xf numFmtId="0" fontId="15" fillId="0" borderId="0" xfId="0" applyFont="1" applyAlignment="1">
      <alignment vertical="center"/>
    </xf>
    <xf numFmtId="0" fontId="28" fillId="0" borderId="40"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41" xfId="0" applyFont="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15" fillId="0" borderId="15" xfId="0" applyFont="1" applyBorder="1" applyAlignment="1">
      <alignment horizontal="center" vertical="center"/>
    </xf>
    <xf numFmtId="0" fontId="15" fillId="0" borderId="41" xfId="0" applyFont="1" applyBorder="1" applyAlignment="1">
      <alignment horizontal="center" vertical="center"/>
    </xf>
    <xf numFmtId="0" fontId="15" fillId="0" borderId="18" xfId="0" applyFont="1" applyBorder="1" applyAlignment="1">
      <alignment horizontal="center" vertical="center"/>
    </xf>
    <xf numFmtId="0" fontId="15" fillId="0" borderId="14"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wrapText="1"/>
    </xf>
    <xf numFmtId="0" fontId="15" fillId="0" borderId="42"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42" xfId="0" applyFont="1" applyBorder="1" applyAlignment="1">
      <alignment vertical="center"/>
    </xf>
    <xf numFmtId="0" fontId="15" fillId="0" borderId="0" xfId="0" applyFont="1" applyBorder="1" applyAlignment="1">
      <alignment vertical="center"/>
    </xf>
    <xf numFmtId="0" fontId="15" fillId="0" borderId="16" xfId="0" applyFont="1" applyBorder="1" applyAlignment="1">
      <alignment vertical="center"/>
    </xf>
    <xf numFmtId="0" fontId="15" fillId="0" borderId="41" xfId="0"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 fillId="0" borderId="0" xfId="0" applyFont="1" applyAlignment="1">
      <alignment vertical="center" wrapText="1"/>
    </xf>
    <xf numFmtId="0" fontId="1" fillId="0" borderId="55"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0" xfId="0" applyFont="1" applyAlignment="1">
      <alignment vertical="center"/>
    </xf>
    <xf numFmtId="0" fontId="1" fillId="0" borderId="39" xfId="0" applyFont="1" applyBorder="1" applyAlignment="1">
      <alignment vertical="top" wrapText="1"/>
    </xf>
    <xf numFmtId="0" fontId="1" fillId="0" borderId="39" xfId="0" applyFont="1" applyBorder="1" applyAlignment="1">
      <alignment horizontal="center" vertical="center"/>
    </xf>
    <xf numFmtId="0" fontId="1" fillId="0" borderId="8" xfId="0" applyFont="1" applyBorder="1" applyAlignment="1">
      <alignment horizontal="center" vertical="center" wrapText="1"/>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29" fillId="0" borderId="0" xfId="0" applyFont="1" applyBorder="1" applyAlignment="1">
      <alignment vertical="top" wrapText="1"/>
    </xf>
    <xf numFmtId="0" fontId="29" fillId="0" borderId="3" xfId="0" applyFont="1" applyBorder="1" applyAlignment="1">
      <alignment vertical="top" wrapText="1"/>
    </xf>
    <xf numFmtId="0" fontId="1" fillId="0" borderId="0" xfId="0" applyFont="1" applyAlignment="1">
      <alignment vertical="top" wrapText="1"/>
    </xf>
    <xf numFmtId="0" fontId="29" fillId="0" borderId="6" xfId="0" applyFont="1" applyBorder="1" applyAlignment="1">
      <alignment vertical="top" wrapText="1"/>
    </xf>
    <xf numFmtId="0" fontId="29" fillId="0" borderId="2" xfId="0" applyFont="1" applyBorder="1" applyAlignment="1">
      <alignment vertical="top" wrapText="1"/>
    </xf>
    <xf numFmtId="0" fontId="1" fillId="0" borderId="0" xfId="0" applyFont="1" applyBorder="1" applyAlignment="1">
      <alignment horizontal="center" vertical="top" wrapText="1"/>
    </xf>
    <xf numFmtId="0" fontId="20" fillId="0" borderId="23" xfId="0" applyFont="1" applyBorder="1" applyAlignment="1">
      <alignment horizontal="center" vertical="center"/>
    </xf>
    <xf numFmtId="0" fontId="20" fillId="0" borderId="9"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0"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20" fillId="0" borderId="50"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20"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20" fillId="0" borderId="19" xfId="0" applyFont="1" applyBorder="1" applyAlignment="1">
      <alignment horizontal="center" vertical="center"/>
    </xf>
    <xf numFmtId="0" fontId="20" fillId="0" borderId="51" xfId="0" applyFont="1" applyBorder="1" applyAlignment="1">
      <alignment horizontal="center" vertical="center"/>
    </xf>
    <xf numFmtId="0" fontId="3" fillId="0" borderId="21" xfId="0" applyFont="1" applyBorder="1" applyAlignment="1">
      <alignment horizontal="center" vertical="center"/>
    </xf>
    <xf numFmtId="0" fontId="3" fillId="0" borderId="51" xfId="0" applyFont="1" applyBorder="1" applyAlignment="1">
      <alignment horizontal="center" vertical="center"/>
    </xf>
    <xf numFmtId="0" fontId="1" fillId="0" borderId="0" xfId="0" applyFont="1" applyAlignment="1">
      <alignment horizontal="left" vertical="top" wrapText="1" indent="1"/>
    </xf>
    <xf numFmtId="0" fontId="0" fillId="0" borderId="0" xfId="0" applyAlignment="1">
      <alignment horizontal="left" vertical="center" wrapText="1" inden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1" fillId="0" borderId="56" xfId="0" applyFont="1" applyBorder="1" applyAlignment="1">
      <alignment horizontal="left" vertical="top" wrapText="1"/>
    </xf>
    <xf numFmtId="0" fontId="1" fillId="0" borderId="64" xfId="0" applyFont="1" applyBorder="1" applyAlignment="1">
      <alignment horizontal="left" vertical="top" wrapText="1"/>
    </xf>
    <xf numFmtId="0" fontId="1" fillId="0" borderId="57" xfId="0" applyFont="1" applyBorder="1" applyAlignment="1">
      <alignment horizontal="left" vertical="top" wrapText="1"/>
    </xf>
    <xf numFmtId="0" fontId="1" fillId="0" borderId="54" xfId="0" applyFont="1" applyBorder="1" applyAlignment="1">
      <alignment horizontal="left" vertical="top" wrapText="1"/>
    </xf>
    <xf numFmtId="0" fontId="1" fillId="0" borderId="63" xfId="0" applyFont="1" applyBorder="1" applyAlignment="1">
      <alignment horizontal="left" vertical="top" wrapText="1"/>
    </xf>
    <xf numFmtId="0" fontId="1" fillId="0" borderId="26" xfId="0" applyFont="1" applyBorder="1" applyAlignment="1">
      <alignment horizontal="left" vertical="top" wrapText="1"/>
    </xf>
    <xf numFmtId="0" fontId="1" fillId="0" borderId="49" xfId="0" applyFont="1" applyBorder="1" applyAlignment="1">
      <alignment vertical="top" wrapText="1"/>
    </xf>
    <xf numFmtId="0" fontId="1" fillId="0" borderId="22" xfId="0" applyFont="1" applyBorder="1" applyAlignment="1">
      <alignment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Border="1" applyAlignment="1">
      <alignment vertical="top" wrapText="1"/>
    </xf>
    <xf numFmtId="0" fontId="1" fillId="0" borderId="3" xfId="0" applyFont="1" applyBorder="1" applyAlignment="1">
      <alignment vertical="top" wrapText="1"/>
    </xf>
    <xf numFmtId="0" fontId="20" fillId="0" borderId="63" xfId="0" applyFont="1" applyBorder="1" applyAlignment="1">
      <alignment horizontal="center" vertical="center"/>
    </xf>
    <xf numFmtId="0" fontId="3" fillId="0" borderId="25" xfId="0" applyFont="1" applyBorder="1" applyAlignment="1">
      <alignment horizontal="center"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1" fillId="0" borderId="0" xfId="0" applyFont="1" applyAlignment="1">
      <alignment horizontal="center" vertical="center"/>
    </xf>
    <xf numFmtId="0" fontId="20" fillId="0" borderId="38" xfId="0" applyFont="1" applyBorder="1" applyAlignment="1">
      <alignment horizontal="center" vertical="center"/>
    </xf>
    <xf numFmtId="0" fontId="20" fillId="0" borderId="40"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18" xfId="0" applyFont="1" applyBorder="1" applyAlignment="1">
      <alignment horizontal="center" vertical="center"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5" fillId="0" borderId="0" xfId="0" applyFont="1" applyAlignment="1">
      <alignment vertical="center"/>
    </xf>
    <xf numFmtId="0" fontId="7" fillId="0" borderId="23" xfId="0" applyFont="1" applyBorder="1" applyAlignment="1">
      <alignment vertical="top" wrapText="1"/>
    </xf>
    <xf numFmtId="0" fontId="7" fillId="0" borderId="30" xfId="0" applyFont="1" applyBorder="1" applyAlignment="1">
      <alignment vertical="top" wrapText="1"/>
    </xf>
    <xf numFmtId="0" fontId="7" fillId="0" borderId="8" xfId="0" applyFont="1" applyBorder="1" applyAlignment="1">
      <alignment vertical="top" wrapText="1"/>
    </xf>
    <xf numFmtId="0" fontId="7" fillId="0" borderId="31" xfId="0" applyFont="1" applyBorder="1" applyAlignment="1">
      <alignment vertical="top" wrapText="1"/>
    </xf>
    <xf numFmtId="0" fontId="7" fillId="0" borderId="9" xfId="0" applyFont="1" applyBorder="1" applyAlignment="1">
      <alignment vertical="top" wrapText="1"/>
    </xf>
    <xf numFmtId="0" fontId="7" fillId="0" borderId="37" xfId="0" applyFont="1" applyBorder="1" applyAlignment="1">
      <alignment vertical="top" wrapText="1"/>
    </xf>
    <xf numFmtId="0" fontId="1" fillId="0" borderId="4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20" fillId="0" borderId="53" xfId="0" applyFont="1" applyBorder="1" applyAlignment="1">
      <alignment horizontal="center" vertical="center" shrinkToFit="1"/>
    </xf>
    <xf numFmtId="0" fontId="20" fillId="0" borderId="52" xfId="0" applyFont="1" applyBorder="1" applyAlignment="1">
      <alignment horizontal="center" vertical="center" shrinkToFit="1"/>
    </xf>
    <xf numFmtId="0" fontId="7" fillId="0" borderId="6" xfId="0" applyFont="1" applyBorder="1" applyAlignment="1">
      <alignment vertical="top" wrapText="1"/>
    </xf>
    <xf numFmtId="0" fontId="7" fillId="0" borderId="2" xfId="0" applyFont="1" applyBorder="1" applyAlignment="1">
      <alignment vertical="top" wrapText="1"/>
    </xf>
    <xf numFmtId="0" fontId="3" fillId="0" borderId="0" xfId="0" applyFont="1" applyAlignment="1">
      <alignment vertical="center"/>
    </xf>
    <xf numFmtId="0" fontId="1" fillId="0" borderId="58"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28" xfId="0" applyFont="1" applyBorder="1" applyAlignment="1">
      <alignment vertical="top" wrapText="1"/>
    </xf>
    <xf numFmtId="0" fontId="1" fillId="0" borderId="62" xfId="0" applyFont="1" applyBorder="1" applyAlignment="1">
      <alignment vertical="top" wrapText="1"/>
    </xf>
    <xf numFmtId="0" fontId="1" fillId="0" borderId="29"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7" fillId="0" borderId="16" xfId="0" applyFont="1" applyBorder="1" applyAlignment="1">
      <alignment vertical="top" wrapText="1"/>
    </xf>
    <xf numFmtId="0" fontId="7" fillId="0" borderId="13" xfId="0" applyFont="1" applyBorder="1" applyAlignment="1">
      <alignment vertical="top" wrapText="1"/>
    </xf>
    <xf numFmtId="0" fontId="7" fillId="0" borderId="28" xfId="0" applyFont="1" applyBorder="1" applyAlignment="1">
      <alignment vertical="top" wrapText="1"/>
    </xf>
    <xf numFmtId="0" fontId="1" fillId="0" borderId="65" xfId="0" applyFont="1" applyBorder="1" applyAlignment="1">
      <alignment vertical="top" wrapText="1"/>
    </xf>
    <xf numFmtId="0" fontId="1" fillId="0" borderId="42" xfId="0" applyFont="1" applyBorder="1" applyAlignment="1">
      <alignment vertical="top" wrapText="1"/>
    </xf>
    <xf numFmtId="0" fontId="1" fillId="0" borderId="53" xfId="0" applyFont="1" applyBorder="1" applyAlignment="1">
      <alignment vertical="top" wrapText="1"/>
    </xf>
    <xf numFmtId="0" fontId="0" fillId="0" borderId="0" xfId="0" applyAlignment="1">
      <alignment vertical="top" wrapText="1"/>
    </xf>
    <xf numFmtId="0" fontId="0" fillId="0" borderId="3" xfId="0" applyBorder="1" applyAlignment="1">
      <alignment vertical="top" wrapText="1"/>
    </xf>
    <xf numFmtId="0" fontId="1" fillId="0" borderId="23" xfId="0" applyFont="1" applyBorder="1" applyAlignment="1">
      <alignment vertical="center" wrapText="1"/>
    </xf>
    <xf numFmtId="0" fontId="0" fillId="0" borderId="30" xfId="0" applyBorder="1" applyAlignment="1">
      <alignment vertical="center" wrapText="1"/>
    </xf>
    <xf numFmtId="0" fontId="0" fillId="0" borderId="8" xfId="0" applyBorder="1" applyAlignment="1">
      <alignment vertical="center" wrapText="1"/>
    </xf>
    <xf numFmtId="0" fontId="0" fillId="0" borderId="31" xfId="0" applyBorder="1" applyAlignment="1">
      <alignment vertical="center" wrapText="1"/>
    </xf>
    <xf numFmtId="0" fontId="50" fillId="0" borderId="0" xfId="0" applyFont="1" applyAlignment="1">
      <alignment horizontal="left" vertical="center" wrapText="1"/>
    </xf>
    <xf numFmtId="0" fontId="17" fillId="0" borderId="0" xfId="0" applyFont="1" applyAlignment="1">
      <alignment vertical="top" wrapText="1"/>
    </xf>
    <xf numFmtId="0" fontId="31" fillId="0" borderId="0" xfId="0" applyFont="1" applyAlignment="1">
      <alignment vertical="top"/>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0" borderId="34"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35" xfId="0" applyFont="1" applyBorder="1" applyAlignment="1">
      <alignment horizontal="center" vertical="center" shrinkToFit="1"/>
    </xf>
    <xf numFmtId="0" fontId="25" fillId="0" borderId="22" xfId="0" applyFont="1" applyBorder="1" applyAlignment="1">
      <alignment vertical="top" wrapText="1"/>
    </xf>
    <xf numFmtId="0" fontId="25" fillId="0" borderId="14" xfId="0" applyFont="1" applyBorder="1" applyAlignment="1">
      <alignment vertical="top" wrapText="1"/>
    </xf>
    <xf numFmtId="0" fontId="25" fillId="0" borderId="34" xfId="0" applyFont="1" applyBorder="1" applyAlignment="1">
      <alignment vertical="top" wrapText="1"/>
    </xf>
    <xf numFmtId="0" fontId="25" fillId="0" borderId="12" xfId="0" applyFont="1" applyBorder="1" applyAlignment="1">
      <alignment vertical="top" wrapText="1"/>
    </xf>
    <xf numFmtId="0" fontId="25" fillId="0" borderId="0" xfId="0" applyFont="1" applyBorder="1" applyAlignment="1">
      <alignment vertical="top" wrapText="1"/>
    </xf>
    <xf numFmtId="0" fontId="25" fillId="0" borderId="3" xfId="0" applyFont="1" applyBorder="1" applyAlignment="1">
      <alignment vertical="top" wrapText="1"/>
    </xf>
    <xf numFmtId="0" fontId="25" fillId="0" borderId="47" xfId="0" applyFont="1" applyBorder="1" applyAlignment="1">
      <alignment vertical="top" wrapText="1"/>
    </xf>
    <xf numFmtId="0" fontId="25" fillId="0" borderId="17" xfId="0" applyFont="1" applyBorder="1" applyAlignment="1">
      <alignment vertical="top" wrapText="1"/>
    </xf>
    <xf numFmtId="0" fontId="25" fillId="0" borderId="35" xfId="0" applyFont="1" applyBorder="1" applyAlignment="1">
      <alignment vertical="top" wrapText="1"/>
    </xf>
    <xf numFmtId="0" fontId="1" fillId="0" borderId="12" xfId="0" applyFont="1" applyBorder="1" applyAlignment="1">
      <alignment vertical="top" wrapText="1"/>
    </xf>
    <xf numFmtId="0" fontId="20" fillId="0" borderId="68" xfId="0" applyFont="1" applyBorder="1" applyAlignment="1">
      <alignment horizontal="center" vertical="center"/>
    </xf>
    <xf numFmtId="0" fontId="20" fillId="0" borderId="71" xfId="0" applyFont="1" applyBorder="1" applyAlignment="1">
      <alignment horizontal="center" vertical="center"/>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0" fillId="0" borderId="0" xfId="0" applyAlignment="1">
      <alignment horizontal="center" vertical="center"/>
    </xf>
    <xf numFmtId="0" fontId="49" fillId="0" borderId="0" xfId="0" applyFont="1" applyAlignment="1">
      <alignment horizontal="left" vertical="top" wrapText="1" indent="2"/>
    </xf>
    <xf numFmtId="0" fontId="35" fillId="9" borderId="11" xfId="0" applyFont="1" applyFill="1" applyBorder="1" applyAlignment="1">
      <alignment horizontal="center" vertical="center"/>
    </xf>
    <xf numFmtId="0" fontId="31" fillId="0" borderId="11" xfId="0" applyFont="1" applyBorder="1" applyAlignment="1">
      <alignment horizontal="center" vertical="center"/>
    </xf>
    <xf numFmtId="0" fontId="36" fillId="0" borderId="0" xfId="0" applyFont="1" applyBorder="1" applyAlignment="1">
      <alignment horizontal="left" vertical="center"/>
    </xf>
    <xf numFmtId="0" fontId="36" fillId="0" borderId="11" xfId="0" applyFont="1" applyBorder="1" applyAlignment="1">
      <alignment horizontal="left" vertical="top" wrapText="1"/>
    </xf>
    <xf numFmtId="0" fontId="17" fillId="0" borderId="0" xfId="0" applyFont="1" applyAlignment="1">
      <alignment horizontal="left" vertical="center"/>
    </xf>
    <xf numFmtId="0" fontId="32" fillId="0" borderId="11" xfId="0" applyFont="1" applyBorder="1" applyAlignment="1">
      <alignment horizontal="center" vertical="center" wrapText="1"/>
    </xf>
    <xf numFmtId="0" fontId="32" fillId="0" borderId="11" xfId="0" applyFont="1" applyBorder="1" applyAlignment="1">
      <alignment horizontal="center" vertical="center"/>
    </xf>
    <xf numFmtId="0" fontId="31" fillId="0" borderId="11" xfId="0" applyFont="1" applyBorder="1" applyAlignment="1">
      <alignment horizontal="righ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4" fillId="7" borderId="77" xfId="0" applyFont="1" applyFill="1" applyBorder="1" applyAlignment="1">
      <alignment horizontal="center" vertical="center" wrapText="1"/>
    </xf>
    <xf numFmtId="0" fontId="34" fillId="7" borderId="78" xfId="0" applyFont="1" applyFill="1" applyBorder="1" applyAlignment="1">
      <alignment horizontal="center" vertical="center" wrapText="1"/>
    </xf>
    <xf numFmtId="0" fontId="34" fillId="7" borderId="73" xfId="0" applyFont="1" applyFill="1" applyBorder="1" applyAlignment="1">
      <alignment horizontal="center" vertical="center" wrapText="1"/>
    </xf>
    <xf numFmtId="0" fontId="35" fillId="9" borderId="80" xfId="0" applyFont="1" applyFill="1" applyBorder="1" applyAlignment="1">
      <alignment horizontal="center" vertical="center" wrapText="1"/>
    </xf>
    <xf numFmtId="0" fontId="35" fillId="9" borderId="13" xfId="0" applyFont="1" applyFill="1" applyBorder="1" applyAlignment="1">
      <alignment horizontal="center" vertical="center" wrapText="1"/>
    </xf>
    <xf numFmtId="0" fontId="35" fillId="9" borderId="81" xfId="0" applyFont="1" applyFill="1" applyBorder="1" applyAlignment="1">
      <alignment horizontal="center" vertical="center" wrapText="1"/>
    </xf>
    <xf numFmtId="0" fontId="36" fillId="0" borderId="41" xfId="0" applyFont="1" applyBorder="1" applyAlignment="1">
      <alignment horizontal="left" vertical="center"/>
    </xf>
    <xf numFmtId="0" fontId="36" fillId="0" borderId="17" xfId="0" applyFont="1" applyBorder="1" applyAlignment="1">
      <alignment horizontal="left" vertical="center"/>
    </xf>
    <xf numFmtId="0" fontId="36" fillId="0" borderId="18" xfId="0" applyFont="1" applyBorder="1" applyAlignment="1">
      <alignment horizontal="left" vertical="center"/>
    </xf>
    <xf numFmtId="0" fontId="37" fillId="8" borderId="11" xfId="0" applyFont="1" applyFill="1" applyBorder="1" applyAlignment="1">
      <alignment horizontal="center" vertical="center"/>
    </xf>
    <xf numFmtId="0" fontId="31" fillId="0" borderId="0" xfId="0" applyFont="1" applyAlignment="1">
      <alignment horizontal="left" vertical="center" wrapText="1"/>
    </xf>
    <xf numFmtId="0" fontId="36" fillId="0" borderId="11" xfId="0" applyFont="1" applyBorder="1" applyAlignment="1">
      <alignment horizontal="left" vertical="top"/>
    </xf>
    <xf numFmtId="0" fontId="36" fillId="0" borderId="11" xfId="0" applyFont="1" applyBorder="1" applyAlignment="1">
      <alignment horizontal="center" vertical="top"/>
    </xf>
    <xf numFmtId="0" fontId="40" fillId="9" borderId="80" xfId="0" applyFont="1" applyFill="1" applyBorder="1" applyAlignment="1">
      <alignment horizontal="center" vertical="center" wrapText="1"/>
    </xf>
    <xf numFmtId="0" fontId="40" fillId="9" borderId="13" xfId="0" applyFont="1" applyFill="1" applyBorder="1" applyAlignment="1">
      <alignment horizontal="center" vertical="center" wrapText="1"/>
    </xf>
    <xf numFmtId="0" fontId="40" fillId="9" borderId="81" xfId="0" applyFont="1" applyFill="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23" fillId="10" borderId="82" xfId="0" applyFont="1" applyFill="1" applyBorder="1" applyAlignment="1">
      <alignment horizontal="left" vertical="center" wrapText="1"/>
    </xf>
    <xf numFmtId="0" fontId="38" fillId="10" borderId="83" xfId="0" applyFont="1" applyFill="1" applyBorder="1" applyAlignment="1">
      <alignment horizontal="left" vertical="center" wrapText="1"/>
    </xf>
    <xf numFmtId="0" fontId="38" fillId="10" borderId="84" xfId="0" applyFont="1" applyFill="1" applyBorder="1" applyAlignment="1">
      <alignment horizontal="left" vertical="center" wrapText="1"/>
    </xf>
    <xf numFmtId="0" fontId="38" fillId="10" borderId="85" xfId="0" applyFont="1" applyFill="1" applyBorder="1" applyAlignment="1">
      <alignment horizontal="left" vertical="center" wrapText="1"/>
    </xf>
    <xf numFmtId="0" fontId="36" fillId="0" borderId="11" xfId="0" applyFont="1" applyBorder="1" applyAlignment="1">
      <alignment horizontal="left" vertical="center"/>
    </xf>
    <xf numFmtId="0" fontId="23" fillId="10" borderId="83" xfId="0" applyFont="1" applyFill="1" applyBorder="1" applyAlignment="1">
      <alignment horizontal="left" vertical="center" wrapText="1"/>
    </xf>
    <xf numFmtId="0" fontId="23" fillId="10" borderId="84" xfId="0" applyFont="1" applyFill="1" applyBorder="1" applyAlignment="1">
      <alignment horizontal="left" vertical="center" wrapText="1"/>
    </xf>
    <xf numFmtId="0" fontId="23" fillId="10" borderId="85"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123825</xdr:colOff>
      <xdr:row>22</xdr:row>
      <xdr:rowOff>47625</xdr:rowOff>
    </xdr:from>
    <xdr:to>
      <xdr:col>10</xdr:col>
      <xdr:colOff>600075</xdr:colOff>
      <xdr:row>26</xdr:row>
      <xdr:rowOff>85725</xdr:rowOff>
    </xdr:to>
    <xdr:sp macro="" textlink="">
      <xdr:nvSpPr>
        <xdr:cNvPr id="5" name="左矢印 4"/>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85</xdr:row>
      <xdr:rowOff>17689</xdr:rowOff>
    </xdr:from>
    <xdr:to>
      <xdr:col>10</xdr:col>
      <xdr:colOff>552450</xdr:colOff>
      <xdr:row>89</xdr:row>
      <xdr:rowOff>55789</xdr:rowOff>
    </xdr:to>
    <xdr:sp macro="" textlink="">
      <xdr:nvSpPr>
        <xdr:cNvPr id="7" name="左矢印 6"/>
        <xdr:cNvSpPr/>
      </xdr:nvSpPr>
      <xdr:spPr>
        <a:xfrm>
          <a:off x="8417379" y="12019189"/>
          <a:ext cx="476250" cy="66402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190</xdr:row>
      <xdr:rowOff>76200</xdr:rowOff>
    </xdr:from>
    <xdr:to>
      <xdr:col>10</xdr:col>
      <xdr:colOff>571500</xdr:colOff>
      <xdr:row>194</xdr:row>
      <xdr:rowOff>114300</xdr:rowOff>
    </xdr:to>
    <xdr:sp macro="" textlink="">
      <xdr:nvSpPr>
        <xdr:cNvPr id="12" name="左矢印 11"/>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101</xdr:row>
      <xdr:rowOff>95250</xdr:rowOff>
    </xdr:from>
    <xdr:to>
      <xdr:col>10</xdr:col>
      <xdr:colOff>561975</xdr:colOff>
      <xdr:row>105</xdr:row>
      <xdr:rowOff>133350</xdr:rowOff>
    </xdr:to>
    <xdr:sp macro="" textlink="">
      <xdr:nvSpPr>
        <xdr:cNvPr id="13" name="左矢印 12"/>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93</xdr:row>
      <xdr:rowOff>114300</xdr:rowOff>
    </xdr:from>
    <xdr:to>
      <xdr:col>10</xdr:col>
      <xdr:colOff>542925</xdr:colOff>
      <xdr:row>97</xdr:row>
      <xdr:rowOff>152400</xdr:rowOff>
    </xdr:to>
    <xdr:sp macro="" textlink="">
      <xdr:nvSpPr>
        <xdr:cNvPr id="15" name="左矢印 14"/>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63</xdr:row>
      <xdr:rowOff>47625</xdr:rowOff>
    </xdr:from>
    <xdr:to>
      <xdr:col>10</xdr:col>
      <xdr:colOff>561975</xdr:colOff>
      <xdr:row>67</xdr:row>
      <xdr:rowOff>76200</xdr:rowOff>
    </xdr:to>
    <xdr:sp macro="" textlink="">
      <xdr:nvSpPr>
        <xdr:cNvPr id="10" name="左矢印 9"/>
        <xdr:cNvSpPr/>
      </xdr:nvSpPr>
      <xdr:spPr>
        <a:xfrm>
          <a:off x="8420100" y="101917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65</xdr:row>
      <xdr:rowOff>209550</xdr:rowOff>
    </xdr:from>
    <xdr:to>
      <xdr:col>10</xdr:col>
      <xdr:colOff>571500</xdr:colOff>
      <xdr:row>70</xdr:row>
      <xdr:rowOff>28575</xdr:rowOff>
    </xdr:to>
    <xdr:sp macro="" textlink="">
      <xdr:nvSpPr>
        <xdr:cNvPr id="11" name="左矢印 10"/>
        <xdr:cNvSpPr/>
      </xdr:nvSpPr>
      <xdr:spPr>
        <a:xfrm>
          <a:off x="8429625" y="106775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221</xdr:row>
      <xdr:rowOff>76200</xdr:rowOff>
    </xdr:from>
    <xdr:to>
      <xdr:col>10</xdr:col>
      <xdr:colOff>571500</xdr:colOff>
      <xdr:row>225</xdr:row>
      <xdr:rowOff>114300</xdr:rowOff>
    </xdr:to>
    <xdr:sp macro="" textlink="">
      <xdr:nvSpPr>
        <xdr:cNvPr id="14" name="左矢印 13"/>
        <xdr:cNvSpPr/>
      </xdr:nvSpPr>
      <xdr:spPr>
        <a:xfrm>
          <a:off x="8429625" y="346995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244</xdr:row>
      <xdr:rowOff>76200</xdr:rowOff>
    </xdr:from>
    <xdr:to>
      <xdr:col>10</xdr:col>
      <xdr:colOff>571500</xdr:colOff>
      <xdr:row>248</xdr:row>
      <xdr:rowOff>114300</xdr:rowOff>
    </xdr:to>
    <xdr:sp macro="" textlink="">
      <xdr:nvSpPr>
        <xdr:cNvPr id="17" name="左矢印 16"/>
        <xdr:cNvSpPr/>
      </xdr:nvSpPr>
      <xdr:spPr>
        <a:xfrm>
          <a:off x="8429625" y="384714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129268</xdr:colOff>
      <xdr:row>32</xdr:row>
      <xdr:rowOff>40822</xdr:rowOff>
    </xdr:from>
    <xdr:to>
      <xdr:col>10</xdr:col>
      <xdr:colOff>605518</xdr:colOff>
      <xdr:row>36</xdr:row>
      <xdr:rowOff>80893</xdr:rowOff>
    </xdr:to>
    <xdr:sp macro="" textlink="">
      <xdr:nvSpPr>
        <xdr:cNvPr id="16" name="左矢印 15"/>
        <xdr:cNvSpPr/>
      </xdr:nvSpPr>
      <xdr:spPr>
        <a:xfrm>
          <a:off x="8463643" y="6946447"/>
          <a:ext cx="476250" cy="6687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75</xdr:row>
      <xdr:rowOff>180975</xdr:rowOff>
    </xdr:from>
    <xdr:to>
      <xdr:col>10</xdr:col>
      <xdr:colOff>552450</xdr:colOff>
      <xdr:row>80</xdr:row>
      <xdr:rowOff>1361</xdr:rowOff>
    </xdr:to>
    <xdr:sp macro="" textlink="">
      <xdr:nvSpPr>
        <xdr:cNvPr id="18" name="左矢印 17"/>
        <xdr:cNvSpPr/>
      </xdr:nvSpPr>
      <xdr:spPr>
        <a:xfrm>
          <a:off x="8410575" y="13792200"/>
          <a:ext cx="476250" cy="66811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279</xdr:row>
      <xdr:rowOff>10584</xdr:rowOff>
    </xdr:from>
    <xdr:to>
      <xdr:col>5</xdr:col>
      <xdr:colOff>645583</xdr:colOff>
      <xdr:row>286</xdr:row>
      <xdr:rowOff>201084</xdr:rowOff>
    </xdr:to>
    <xdr:sp macro="" textlink="">
      <xdr:nvSpPr>
        <xdr:cNvPr id="2" name="角丸四角形 1"/>
        <xdr:cNvSpPr/>
      </xdr:nvSpPr>
      <xdr:spPr>
        <a:xfrm>
          <a:off x="3651249" y="32247417"/>
          <a:ext cx="433917" cy="1746250"/>
        </a:xfrm>
        <a:prstGeom prst="roundRect">
          <a:avLst/>
        </a:prstGeom>
        <a:solidFill>
          <a:srgbClr val="FFFF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ysClr val="windowText" lastClr="000000"/>
              </a:solidFill>
            </a:rPr>
            <a:t>注意体制確立</a:t>
          </a:r>
        </a:p>
      </xdr:txBody>
    </xdr:sp>
    <xdr:clientData/>
  </xdr:twoCellAnchor>
  <xdr:twoCellAnchor>
    <xdr:from>
      <xdr:col>5</xdr:col>
      <xdr:colOff>31750</xdr:colOff>
      <xdr:row>281</xdr:row>
      <xdr:rowOff>1</xdr:rowOff>
    </xdr:from>
    <xdr:to>
      <xdr:col>5</xdr:col>
      <xdr:colOff>179917</xdr:colOff>
      <xdr:row>284</xdr:row>
      <xdr:rowOff>52917</xdr:rowOff>
    </xdr:to>
    <xdr:sp macro="" textlink="">
      <xdr:nvSpPr>
        <xdr:cNvPr id="3" name="右矢印 2"/>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288</xdr:row>
      <xdr:rowOff>0</xdr:rowOff>
    </xdr:from>
    <xdr:to>
      <xdr:col>5</xdr:col>
      <xdr:colOff>645582</xdr:colOff>
      <xdr:row>297</xdr:row>
      <xdr:rowOff>201084</xdr:rowOff>
    </xdr:to>
    <xdr:sp macro="" textlink="">
      <xdr:nvSpPr>
        <xdr:cNvPr id="4" name="角丸四角形 3"/>
        <xdr:cNvSpPr/>
      </xdr:nvSpPr>
      <xdr:spPr>
        <a:xfrm>
          <a:off x="3651248" y="34237083"/>
          <a:ext cx="433917" cy="2201334"/>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rPr>
            <a:t>警戒体制確立</a:t>
          </a:r>
        </a:p>
      </xdr:txBody>
    </xdr:sp>
    <xdr:clientData/>
  </xdr:twoCellAnchor>
  <xdr:twoCellAnchor>
    <xdr:from>
      <xdr:col>5</xdr:col>
      <xdr:colOff>31749</xdr:colOff>
      <xdr:row>291</xdr:row>
      <xdr:rowOff>84669</xdr:rowOff>
    </xdr:from>
    <xdr:to>
      <xdr:col>5</xdr:col>
      <xdr:colOff>179916</xdr:colOff>
      <xdr:row>294</xdr:row>
      <xdr:rowOff>137585</xdr:rowOff>
    </xdr:to>
    <xdr:sp macro="" textlink="">
      <xdr:nvSpPr>
        <xdr:cNvPr id="5" name="右矢印 4"/>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299</xdr:row>
      <xdr:rowOff>0</xdr:rowOff>
    </xdr:from>
    <xdr:to>
      <xdr:col>5</xdr:col>
      <xdr:colOff>645582</xdr:colOff>
      <xdr:row>308</xdr:row>
      <xdr:rowOff>0</xdr:rowOff>
    </xdr:to>
    <xdr:sp macro="" textlink="">
      <xdr:nvSpPr>
        <xdr:cNvPr id="6" name="角丸四角形 5"/>
        <xdr:cNvSpPr/>
      </xdr:nvSpPr>
      <xdr:spPr>
        <a:xfrm>
          <a:off x="3651248" y="36681833"/>
          <a:ext cx="433917" cy="2000250"/>
        </a:xfrm>
        <a:prstGeom prst="roundRect">
          <a:avLst/>
        </a:prstGeom>
        <a:solidFill>
          <a:srgbClr val="00206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rPr>
            <a:t>非常体制確立</a:t>
          </a:r>
        </a:p>
      </xdr:txBody>
    </xdr:sp>
    <xdr:clientData/>
  </xdr:twoCellAnchor>
  <xdr:twoCellAnchor>
    <xdr:from>
      <xdr:col>5</xdr:col>
      <xdr:colOff>31749</xdr:colOff>
      <xdr:row>301</xdr:row>
      <xdr:rowOff>158750</xdr:rowOff>
    </xdr:from>
    <xdr:to>
      <xdr:col>5</xdr:col>
      <xdr:colOff>179916</xdr:colOff>
      <xdr:row>304</xdr:row>
      <xdr:rowOff>211666</xdr:rowOff>
    </xdr:to>
    <xdr:sp macro="" textlink="">
      <xdr:nvSpPr>
        <xdr:cNvPr id="7" name="右矢印 6"/>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298</xdr:row>
      <xdr:rowOff>0</xdr:rowOff>
    </xdr:from>
    <xdr:to>
      <xdr:col>5</xdr:col>
      <xdr:colOff>603249</xdr:colOff>
      <xdr:row>298</xdr:row>
      <xdr:rowOff>201084</xdr:rowOff>
    </xdr:to>
    <xdr:sp macro="" textlink="">
      <xdr:nvSpPr>
        <xdr:cNvPr id="8" name="下矢印 7"/>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287</xdr:row>
      <xdr:rowOff>0</xdr:rowOff>
    </xdr:from>
    <xdr:to>
      <xdr:col>5</xdr:col>
      <xdr:colOff>603249</xdr:colOff>
      <xdr:row>287</xdr:row>
      <xdr:rowOff>169334</xdr:rowOff>
    </xdr:to>
    <xdr:sp macro="" textlink="">
      <xdr:nvSpPr>
        <xdr:cNvPr id="9" name="下矢印 8"/>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391584</xdr:colOff>
      <xdr:row>242</xdr:row>
      <xdr:rowOff>52917</xdr:rowOff>
    </xdr:from>
    <xdr:to>
      <xdr:col>1</xdr:col>
      <xdr:colOff>207857</xdr:colOff>
      <xdr:row>244</xdr:row>
      <xdr:rowOff>154940</xdr:rowOff>
    </xdr:to>
    <xdr:sp macro="" textlink="">
      <xdr:nvSpPr>
        <xdr:cNvPr id="10" name="下矢印 9"/>
        <xdr:cNvSpPr>
          <a:spLocks noChangeArrowheads="1"/>
        </xdr:cNvSpPr>
      </xdr:nvSpPr>
      <xdr:spPr bwMode="auto">
        <a:xfrm>
          <a:off x="391584" y="34406417"/>
          <a:ext cx="504190" cy="567690"/>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xdr:twoCellAnchor>
    <xdr:from>
      <xdr:col>0</xdr:col>
      <xdr:colOff>391584</xdr:colOff>
      <xdr:row>252</xdr:row>
      <xdr:rowOff>52917</xdr:rowOff>
    </xdr:from>
    <xdr:to>
      <xdr:col>1</xdr:col>
      <xdr:colOff>207857</xdr:colOff>
      <xdr:row>254</xdr:row>
      <xdr:rowOff>154940</xdr:rowOff>
    </xdr:to>
    <xdr:sp macro="" textlink="">
      <xdr:nvSpPr>
        <xdr:cNvPr id="11" name="下矢印 10"/>
        <xdr:cNvSpPr>
          <a:spLocks noChangeArrowheads="1"/>
        </xdr:cNvSpPr>
      </xdr:nvSpPr>
      <xdr:spPr bwMode="auto">
        <a:xfrm>
          <a:off x="391584" y="34639250"/>
          <a:ext cx="504190" cy="567690"/>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xdr:twoCellAnchor>
    <xdr:from>
      <xdr:col>0</xdr:col>
      <xdr:colOff>391584</xdr:colOff>
      <xdr:row>252</xdr:row>
      <xdr:rowOff>52917</xdr:rowOff>
    </xdr:from>
    <xdr:to>
      <xdr:col>1</xdr:col>
      <xdr:colOff>207857</xdr:colOff>
      <xdr:row>254</xdr:row>
      <xdr:rowOff>154940</xdr:rowOff>
    </xdr:to>
    <xdr:sp macro="" textlink="">
      <xdr:nvSpPr>
        <xdr:cNvPr id="12" name="下矢印 11"/>
        <xdr:cNvSpPr>
          <a:spLocks noChangeArrowheads="1"/>
        </xdr:cNvSpPr>
      </xdr:nvSpPr>
      <xdr:spPr bwMode="auto">
        <a:xfrm>
          <a:off x="391584" y="34639250"/>
          <a:ext cx="504190" cy="567690"/>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190500</xdr:colOff>
          <xdr:row>48</xdr:row>
          <xdr:rowOff>152400</xdr:rowOff>
        </xdr:from>
        <xdr:to>
          <xdr:col>9</xdr:col>
          <xdr:colOff>581025</xdr:colOff>
          <xdr:row>91</xdr:row>
          <xdr:rowOff>28575</xdr:rowOff>
        </xdr:to>
        <xdr:sp macro="" textlink="">
          <xdr:nvSpPr>
            <xdr:cNvPr id="2164" name="Object 116" hidden="1">
              <a:extLst>
                <a:ext uri="{63B3BB69-23CF-44E3-9099-C40C66FF867C}">
                  <a14:compatExt spid="_x0000_s216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458</xdr:row>
          <xdr:rowOff>180975</xdr:rowOff>
        </xdr:from>
        <xdr:to>
          <xdr:col>9</xdr:col>
          <xdr:colOff>514350</xdr:colOff>
          <xdr:row>501</xdr:row>
          <xdr:rowOff>0</xdr:rowOff>
        </xdr:to>
        <xdr:sp macro="" textlink="">
          <xdr:nvSpPr>
            <xdr:cNvPr id="2166" name="Object 118" hidden="1">
              <a:extLst>
                <a:ext uri="{63B3BB69-23CF-44E3-9099-C40C66FF867C}">
                  <a14:compatExt spid="_x0000_s216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81643</xdr:colOff>
      <xdr:row>460</xdr:row>
      <xdr:rowOff>116416</xdr:rowOff>
    </xdr:from>
    <xdr:to>
      <xdr:col>11</xdr:col>
      <xdr:colOff>149677</xdr:colOff>
      <xdr:row>464</xdr:row>
      <xdr:rowOff>105832</xdr:rowOff>
    </xdr:to>
    <xdr:sp macro="" textlink="">
      <xdr:nvSpPr>
        <xdr:cNvPr id="15" name="左矢印 14"/>
        <xdr:cNvSpPr/>
      </xdr:nvSpPr>
      <xdr:spPr>
        <a:xfrm>
          <a:off x="6885214" y="92917130"/>
          <a:ext cx="380999" cy="69698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258536</xdr:colOff>
      <xdr:row>1</xdr:row>
      <xdr:rowOff>0</xdr:rowOff>
    </xdr:from>
    <xdr:to>
      <xdr:col>14</xdr:col>
      <xdr:colOff>299358</xdr:colOff>
      <xdr:row>9</xdr:row>
      <xdr:rowOff>163285</xdr:rowOff>
    </xdr:to>
    <xdr:sp macro="" textlink="">
      <xdr:nvSpPr>
        <xdr:cNvPr id="16" name="テキスト ボックス 15"/>
        <xdr:cNvSpPr txBox="1"/>
      </xdr:nvSpPr>
      <xdr:spPr>
        <a:xfrm>
          <a:off x="7062107" y="217714"/>
          <a:ext cx="2803072" cy="19050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1">
              <a:solidFill>
                <a:schemeClr val="bg1"/>
              </a:solidFill>
            </a:rPr>
            <a:t>基本的には「入力シート」へ入力することにより自動的に作成されま。</a:t>
          </a:r>
          <a:endParaRPr kumimoji="1" lang="en-US" altLang="ja-JP" sz="1600" b="1">
            <a:solidFill>
              <a:schemeClr val="bg1"/>
            </a:solidFill>
          </a:endParaRPr>
        </a:p>
        <a:p>
          <a:pPr algn="l"/>
          <a:r>
            <a:rPr kumimoji="1" lang="ja-JP" altLang="en-US" sz="1600" b="1">
              <a:solidFill>
                <a:schemeClr val="bg1"/>
              </a:solidFill>
            </a:rPr>
            <a:t>内容を確認していただき、各施設の実情に応じ、修正していただいても構いません。</a:t>
          </a:r>
        </a:p>
      </xdr:txBody>
    </xdr:sp>
    <xdr:clientData/>
  </xdr:twoCellAnchor>
  <xdr:twoCellAnchor>
    <xdr:from>
      <xdr:col>10</xdr:col>
      <xdr:colOff>88447</xdr:colOff>
      <xdr:row>69</xdr:row>
      <xdr:rowOff>149677</xdr:rowOff>
    </xdr:from>
    <xdr:to>
      <xdr:col>11</xdr:col>
      <xdr:colOff>312964</xdr:colOff>
      <xdr:row>72</xdr:row>
      <xdr:rowOff>88445</xdr:rowOff>
    </xdr:to>
    <xdr:sp macro="" textlink="">
      <xdr:nvSpPr>
        <xdr:cNvPr id="17" name="左矢印 16"/>
        <xdr:cNvSpPr/>
      </xdr:nvSpPr>
      <xdr:spPr>
        <a:xfrm>
          <a:off x="6946447" y="15265852"/>
          <a:ext cx="453117" cy="59599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391584</xdr:colOff>
      <xdr:row>242</xdr:row>
      <xdr:rowOff>52917</xdr:rowOff>
    </xdr:from>
    <xdr:to>
      <xdr:col>1</xdr:col>
      <xdr:colOff>207857</xdr:colOff>
      <xdr:row>244</xdr:row>
      <xdr:rowOff>154940</xdr:rowOff>
    </xdr:to>
    <xdr:sp macro="" textlink="">
      <xdr:nvSpPr>
        <xdr:cNvPr id="21" name="下矢印 20"/>
        <xdr:cNvSpPr>
          <a:spLocks noChangeArrowheads="1"/>
        </xdr:cNvSpPr>
      </xdr:nvSpPr>
      <xdr:spPr bwMode="auto">
        <a:xfrm>
          <a:off x="391584" y="44125092"/>
          <a:ext cx="502073" cy="559223"/>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xdr:twoCellAnchor>
    <xdr:from>
      <xdr:col>0</xdr:col>
      <xdr:colOff>391584</xdr:colOff>
      <xdr:row>252</xdr:row>
      <xdr:rowOff>52917</xdr:rowOff>
    </xdr:from>
    <xdr:to>
      <xdr:col>1</xdr:col>
      <xdr:colOff>207857</xdr:colOff>
      <xdr:row>254</xdr:row>
      <xdr:rowOff>154940</xdr:rowOff>
    </xdr:to>
    <xdr:sp macro="" textlink="">
      <xdr:nvSpPr>
        <xdr:cNvPr id="22" name="下矢印 21"/>
        <xdr:cNvSpPr>
          <a:spLocks noChangeArrowheads="1"/>
        </xdr:cNvSpPr>
      </xdr:nvSpPr>
      <xdr:spPr bwMode="auto">
        <a:xfrm>
          <a:off x="391584" y="46411092"/>
          <a:ext cx="502073" cy="559223"/>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xdr:twoCellAnchor>
    <xdr:from>
      <xdr:col>0</xdr:col>
      <xdr:colOff>391584</xdr:colOff>
      <xdr:row>252</xdr:row>
      <xdr:rowOff>52917</xdr:rowOff>
    </xdr:from>
    <xdr:to>
      <xdr:col>1</xdr:col>
      <xdr:colOff>207857</xdr:colOff>
      <xdr:row>254</xdr:row>
      <xdr:rowOff>154940</xdr:rowOff>
    </xdr:to>
    <xdr:sp macro="" textlink="">
      <xdr:nvSpPr>
        <xdr:cNvPr id="23" name="下矢印 22"/>
        <xdr:cNvSpPr>
          <a:spLocks noChangeArrowheads="1"/>
        </xdr:cNvSpPr>
      </xdr:nvSpPr>
      <xdr:spPr bwMode="auto">
        <a:xfrm>
          <a:off x="391584" y="46411092"/>
          <a:ext cx="502073" cy="559223"/>
        </a:xfrm>
        <a:prstGeom prst="downArrow">
          <a:avLst>
            <a:gd name="adj1" fmla="val 50000"/>
            <a:gd name="adj2" fmla="val 28149"/>
          </a:avLst>
        </a:prstGeom>
        <a:solidFill>
          <a:srgbClr val="FFFFFF"/>
        </a:solidFill>
        <a:ln w="9525">
          <a:solidFill>
            <a:srgbClr val="000000"/>
          </a:solidFill>
          <a:miter lim="800000"/>
          <a:headEnd/>
          <a:tailEnd/>
        </a:ln>
      </xdr:spPr>
      <xdr:txBody>
        <a:bodyPr rot="0" vert="eaVert" wrap="square" lIns="74295" tIns="8890" rIns="74295" bIns="8890" anchor="t" anchorCtr="0" upright="1">
          <a:noAutofit/>
        </a:bodyPr>
        <a:lstStyle/>
        <a:p>
          <a:endParaRPr lang="ja-JP" altLang="en-US"/>
        </a:p>
      </xdr:txBody>
    </xdr:sp>
    <xdr:clientData/>
  </xdr:twoCellAnchor>
  <xdr:twoCellAnchor>
    <xdr:from>
      <xdr:col>10</xdr:col>
      <xdr:colOff>129269</xdr:colOff>
      <xdr:row>119</xdr:row>
      <xdr:rowOff>81641</xdr:rowOff>
    </xdr:from>
    <xdr:to>
      <xdr:col>11</xdr:col>
      <xdr:colOff>353786</xdr:colOff>
      <xdr:row>122</xdr:row>
      <xdr:rowOff>20409</xdr:rowOff>
    </xdr:to>
    <xdr:sp macro="" textlink="">
      <xdr:nvSpPr>
        <xdr:cNvPr id="25" name="左矢印 24"/>
        <xdr:cNvSpPr/>
      </xdr:nvSpPr>
      <xdr:spPr>
        <a:xfrm>
          <a:off x="6987269" y="25637216"/>
          <a:ext cx="453117" cy="5102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88447</xdr:colOff>
      <xdr:row>84</xdr:row>
      <xdr:rowOff>149677</xdr:rowOff>
    </xdr:from>
    <xdr:to>
      <xdr:col>11</xdr:col>
      <xdr:colOff>312964</xdr:colOff>
      <xdr:row>87</xdr:row>
      <xdr:rowOff>88445</xdr:rowOff>
    </xdr:to>
    <xdr:sp macro="" textlink="">
      <xdr:nvSpPr>
        <xdr:cNvPr id="26" name="左矢印 25"/>
        <xdr:cNvSpPr/>
      </xdr:nvSpPr>
      <xdr:spPr>
        <a:xfrm>
          <a:off x="6946447" y="18771052"/>
          <a:ext cx="453117" cy="59599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88447</xdr:colOff>
      <xdr:row>84</xdr:row>
      <xdr:rowOff>149677</xdr:rowOff>
    </xdr:from>
    <xdr:to>
      <xdr:col>11</xdr:col>
      <xdr:colOff>312964</xdr:colOff>
      <xdr:row>87</xdr:row>
      <xdr:rowOff>88445</xdr:rowOff>
    </xdr:to>
    <xdr:sp macro="" textlink="">
      <xdr:nvSpPr>
        <xdr:cNvPr id="27" name="左矢印 26"/>
        <xdr:cNvSpPr/>
      </xdr:nvSpPr>
      <xdr:spPr>
        <a:xfrm>
          <a:off x="6946447" y="18771052"/>
          <a:ext cx="453117" cy="59599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88447</xdr:colOff>
      <xdr:row>58</xdr:row>
      <xdr:rowOff>149677</xdr:rowOff>
    </xdr:from>
    <xdr:to>
      <xdr:col>11</xdr:col>
      <xdr:colOff>312964</xdr:colOff>
      <xdr:row>61</xdr:row>
      <xdr:rowOff>88445</xdr:rowOff>
    </xdr:to>
    <xdr:sp macro="" textlink="">
      <xdr:nvSpPr>
        <xdr:cNvPr id="28" name="左矢印 27"/>
        <xdr:cNvSpPr/>
      </xdr:nvSpPr>
      <xdr:spPr>
        <a:xfrm>
          <a:off x="6946447" y="13075102"/>
          <a:ext cx="453117" cy="59599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88447</xdr:colOff>
      <xdr:row>73</xdr:row>
      <xdr:rowOff>149677</xdr:rowOff>
    </xdr:from>
    <xdr:to>
      <xdr:col>11</xdr:col>
      <xdr:colOff>312964</xdr:colOff>
      <xdr:row>76</xdr:row>
      <xdr:rowOff>88445</xdr:rowOff>
    </xdr:to>
    <xdr:sp macro="" textlink="">
      <xdr:nvSpPr>
        <xdr:cNvPr id="29" name="左矢印 28"/>
        <xdr:cNvSpPr/>
      </xdr:nvSpPr>
      <xdr:spPr>
        <a:xfrm>
          <a:off x="6946447" y="16142152"/>
          <a:ext cx="453117" cy="59599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129269</xdr:colOff>
      <xdr:row>140</xdr:row>
      <xdr:rowOff>81641</xdr:rowOff>
    </xdr:from>
    <xdr:to>
      <xdr:col>11</xdr:col>
      <xdr:colOff>353786</xdr:colOff>
      <xdr:row>143</xdr:row>
      <xdr:rowOff>20409</xdr:rowOff>
    </xdr:to>
    <xdr:sp macro="" textlink="">
      <xdr:nvSpPr>
        <xdr:cNvPr id="32" name="左矢印 31"/>
        <xdr:cNvSpPr/>
      </xdr:nvSpPr>
      <xdr:spPr>
        <a:xfrm>
          <a:off x="6987269" y="31009316"/>
          <a:ext cx="453117" cy="6245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149678</xdr:colOff>
      <xdr:row>48</xdr:row>
      <xdr:rowOff>27214</xdr:rowOff>
    </xdr:from>
    <xdr:to>
      <xdr:col>11</xdr:col>
      <xdr:colOff>374195</xdr:colOff>
      <xdr:row>50</xdr:row>
      <xdr:rowOff>183696</xdr:rowOff>
    </xdr:to>
    <xdr:sp macro="" textlink="">
      <xdr:nvSpPr>
        <xdr:cNvPr id="33" name="左矢印 32"/>
        <xdr:cNvSpPr/>
      </xdr:nvSpPr>
      <xdr:spPr>
        <a:xfrm>
          <a:off x="6953249" y="10477500"/>
          <a:ext cx="537482" cy="5919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552450</xdr:colOff>
      <xdr:row>34</xdr:row>
      <xdr:rowOff>176892</xdr:rowOff>
    </xdr:from>
    <xdr:to>
      <xdr:col>4</xdr:col>
      <xdr:colOff>209550</xdr:colOff>
      <xdr:row>40</xdr:row>
      <xdr:rowOff>27215</xdr:rowOff>
    </xdr:to>
    <xdr:sp macro="" textlink="">
      <xdr:nvSpPr>
        <xdr:cNvPr id="2" name="下矢印 10"/>
        <xdr:cNvSpPr>
          <a:spLocks noChangeArrowheads="1"/>
        </xdr:cNvSpPr>
      </xdr:nvSpPr>
      <xdr:spPr bwMode="auto">
        <a:xfrm>
          <a:off x="2076450" y="7882617"/>
          <a:ext cx="1028700" cy="1164773"/>
        </a:xfrm>
        <a:prstGeom prst="downArrow">
          <a:avLst>
            <a:gd name="adj1" fmla="val 50000"/>
            <a:gd name="adj2" fmla="val 22920"/>
          </a:avLst>
        </a:prstGeom>
        <a:solidFill>
          <a:srgbClr val="FFFFFF"/>
        </a:solidFill>
        <a:ln w="12700">
          <a:solidFill>
            <a:srgbClr val="000000"/>
          </a:solidFill>
          <a:miter lim="800000"/>
          <a:headEnd/>
          <a:tailEnd/>
        </a:ln>
      </xdr:spPr>
    </xdr:sp>
    <xdr:clientData/>
  </xdr:twoCellAnchor>
  <xdr:oneCellAnchor>
    <xdr:from>
      <xdr:col>0</xdr:col>
      <xdr:colOff>352424</xdr:colOff>
      <xdr:row>2</xdr:row>
      <xdr:rowOff>142875</xdr:rowOff>
    </xdr:from>
    <xdr:ext cx="4346576" cy="605517"/>
    <xdr:sp macro="" textlink="">
      <xdr:nvSpPr>
        <xdr:cNvPr id="3" name="テキスト ボックス 12"/>
        <xdr:cNvSpPr txBox="1">
          <a:spLocks noChangeArrowheads="1"/>
        </xdr:cNvSpPr>
      </xdr:nvSpPr>
      <xdr:spPr bwMode="auto">
        <a:xfrm>
          <a:off x="352424" y="587375"/>
          <a:ext cx="4346576" cy="605517"/>
        </a:xfrm>
        <a:prstGeom prst="rect">
          <a:avLst/>
        </a:prstGeom>
        <a:solidFill>
          <a:srgbClr val="EDEDED"/>
        </a:solidFill>
        <a:ln w="12700">
          <a:solidFill>
            <a:srgbClr val="000000"/>
          </a:solidFill>
          <a:miter lim="800000"/>
          <a:headEnd/>
          <a:tailEnd/>
        </a:ln>
      </xdr:spPr>
      <xdr:txBody>
        <a:bodyPr wrap="square" lIns="91440" tIns="45720" rIns="91440" bIns="45720" anchor="t" upright="1">
          <a:noAutofit/>
        </a:bodyPr>
        <a:lstStyle/>
        <a:p>
          <a:pPr algn="l" rtl="0">
            <a:defRPr sz="1000"/>
          </a:pPr>
          <a:r>
            <a:rPr lang="ja-JP" altLang="en-US" sz="1400" b="0" i="0" u="none" strike="noStrike" baseline="0">
              <a:solidFill>
                <a:srgbClr val="000000"/>
              </a:solidFill>
              <a:latin typeface="HGPｺﾞｼｯｸM"/>
              <a:ea typeface="HGPｺﾞｼｯｸM"/>
            </a:rPr>
            <a:t>防災体制の確立・</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PｺﾞｼｯｸM"/>
              <a:ea typeface="HGPｺﾞｼｯｸM"/>
            </a:rPr>
            <a:t>避難確保計画の年度版作成</a:t>
          </a:r>
        </a:p>
      </xdr:txBody>
    </xdr:sp>
    <xdr:clientData/>
  </xdr:oneCellAnchor>
  <xdr:twoCellAnchor>
    <xdr:from>
      <xdr:col>0</xdr:col>
      <xdr:colOff>352425</xdr:colOff>
      <xdr:row>8</xdr:row>
      <xdr:rowOff>19050</xdr:rowOff>
    </xdr:from>
    <xdr:to>
      <xdr:col>6</xdr:col>
      <xdr:colOff>409575</xdr:colOff>
      <xdr:row>10</xdr:row>
      <xdr:rowOff>81643</xdr:rowOff>
    </xdr:to>
    <xdr:sp macro="" textlink="">
      <xdr:nvSpPr>
        <xdr:cNvPr id="4" name="テキスト ボックス 13"/>
        <xdr:cNvSpPr txBox="1">
          <a:spLocks noChangeArrowheads="1"/>
        </xdr:cNvSpPr>
      </xdr:nvSpPr>
      <xdr:spPr bwMode="auto">
        <a:xfrm>
          <a:off x="352425" y="1819275"/>
          <a:ext cx="4324350" cy="519793"/>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従業員への防災教育</a:t>
          </a:r>
        </a:p>
      </xdr:txBody>
    </xdr:sp>
    <xdr:clientData/>
  </xdr:twoCellAnchor>
  <xdr:twoCellAnchor>
    <xdr:from>
      <xdr:col>0</xdr:col>
      <xdr:colOff>381000</xdr:colOff>
      <xdr:row>22</xdr:row>
      <xdr:rowOff>133349</xdr:rowOff>
    </xdr:from>
    <xdr:to>
      <xdr:col>6</xdr:col>
      <xdr:colOff>409575</xdr:colOff>
      <xdr:row>29</xdr:row>
      <xdr:rowOff>76199</xdr:rowOff>
    </xdr:to>
    <xdr:sp macro="" textlink="">
      <xdr:nvSpPr>
        <xdr:cNvPr id="5" name="角丸四角形 14"/>
        <xdr:cNvSpPr>
          <a:spLocks noChangeArrowheads="1"/>
        </xdr:cNvSpPr>
      </xdr:nvSpPr>
      <xdr:spPr bwMode="auto">
        <a:xfrm>
          <a:off x="381000" y="5133974"/>
          <a:ext cx="4295775" cy="1543050"/>
        </a:xfrm>
        <a:prstGeom prst="roundRect">
          <a:avLst>
            <a:gd name="adj" fmla="val 7986"/>
          </a:avLst>
        </a:prstGeom>
        <a:gradFill rotWithShape="1">
          <a:gsLst>
            <a:gs pos="0">
              <a:srgbClr val="B5D5A7"/>
            </a:gs>
            <a:gs pos="50000">
              <a:srgbClr val="AACE99"/>
            </a:gs>
            <a:gs pos="100000">
              <a:srgbClr val="9CCA86"/>
            </a:gs>
          </a:gsLst>
          <a:lin ang="5400000"/>
        </a:gradFill>
        <a:ln w="6350">
          <a:solidFill>
            <a:srgbClr val="70AD47"/>
          </a:solidFill>
          <a:miter lim="800000"/>
          <a:headEnd/>
          <a:tailEnd/>
        </a:ln>
      </xdr:spPr>
      <xdr:txBody>
        <a:bodyPr vertOverflow="clip" wrap="square" lIns="36000" tIns="0" rIns="36000" bIns="0" anchor="t" upright="1"/>
        <a:lstStyle/>
        <a:p>
          <a:pPr algn="l" rtl="0">
            <a:defRPr sz="1000"/>
          </a:pPr>
          <a:r>
            <a:rPr lang="ja-JP" altLang="en-US" sz="1400" b="0" i="0" u="none" strike="noStrike" baseline="0">
              <a:solidFill>
                <a:srgbClr val="FFFFFF"/>
              </a:solidFill>
              <a:latin typeface="HGPｺﾞｼｯｸM"/>
              <a:ea typeface="HGPｺﾞｼｯｸM"/>
            </a:rPr>
            <a:t>入所施設</a:t>
          </a:r>
        </a:p>
      </xdr:txBody>
    </xdr:sp>
    <xdr:clientData/>
  </xdr:twoCellAnchor>
  <xdr:twoCellAnchor>
    <xdr:from>
      <xdr:col>0</xdr:col>
      <xdr:colOff>609600</xdr:colOff>
      <xdr:row>24</xdr:row>
      <xdr:rowOff>9524</xdr:rowOff>
    </xdr:from>
    <xdr:to>
      <xdr:col>6</xdr:col>
      <xdr:colOff>285750</xdr:colOff>
      <xdr:row>26</xdr:row>
      <xdr:rowOff>68034</xdr:rowOff>
    </xdr:to>
    <xdr:sp macro="" textlink="">
      <xdr:nvSpPr>
        <xdr:cNvPr id="6" name="テキスト ボックス 15"/>
        <xdr:cNvSpPr txBox="1">
          <a:spLocks noChangeArrowheads="1"/>
        </xdr:cNvSpPr>
      </xdr:nvSpPr>
      <xdr:spPr bwMode="auto">
        <a:xfrm>
          <a:off x="609600" y="5467349"/>
          <a:ext cx="3943350" cy="515710"/>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情報伝達訓練</a:t>
          </a:r>
        </a:p>
      </xdr:txBody>
    </xdr:sp>
    <xdr:clientData/>
  </xdr:twoCellAnchor>
  <xdr:twoCellAnchor>
    <xdr:from>
      <xdr:col>0</xdr:col>
      <xdr:colOff>609600</xdr:colOff>
      <xdr:row>26</xdr:row>
      <xdr:rowOff>149678</xdr:rowOff>
    </xdr:from>
    <xdr:to>
      <xdr:col>6</xdr:col>
      <xdr:colOff>285750</xdr:colOff>
      <xdr:row>28</xdr:row>
      <xdr:rowOff>200025</xdr:rowOff>
    </xdr:to>
    <xdr:sp macro="" textlink="">
      <xdr:nvSpPr>
        <xdr:cNvPr id="7" name="テキスト ボックス 16"/>
        <xdr:cNvSpPr txBox="1">
          <a:spLocks noChangeArrowheads="1"/>
        </xdr:cNvSpPr>
      </xdr:nvSpPr>
      <xdr:spPr bwMode="auto">
        <a:xfrm>
          <a:off x="609600" y="6064703"/>
          <a:ext cx="3943350" cy="507547"/>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従業員の非常参集訓練</a:t>
          </a:r>
        </a:p>
      </xdr:txBody>
    </xdr:sp>
    <xdr:clientData/>
  </xdr:twoCellAnchor>
  <xdr:twoCellAnchor>
    <xdr:from>
      <xdr:col>0</xdr:col>
      <xdr:colOff>352425</xdr:colOff>
      <xdr:row>32</xdr:row>
      <xdr:rowOff>19049</xdr:rowOff>
    </xdr:from>
    <xdr:to>
      <xdr:col>6</xdr:col>
      <xdr:colOff>409575</xdr:colOff>
      <xdr:row>34</xdr:row>
      <xdr:rowOff>81641</xdr:rowOff>
    </xdr:to>
    <xdr:sp macro="" textlink="">
      <xdr:nvSpPr>
        <xdr:cNvPr id="8" name="テキスト ボックス 17"/>
        <xdr:cNvSpPr txBox="1">
          <a:spLocks noChangeArrowheads="1"/>
        </xdr:cNvSpPr>
      </xdr:nvSpPr>
      <xdr:spPr bwMode="auto">
        <a:xfrm>
          <a:off x="352425" y="7286624"/>
          <a:ext cx="4324350" cy="500742"/>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避難訓練</a:t>
          </a:r>
        </a:p>
      </xdr:txBody>
    </xdr:sp>
    <xdr:clientData/>
  </xdr:twoCellAnchor>
  <xdr:twoCellAnchor>
    <xdr:from>
      <xdr:col>0</xdr:col>
      <xdr:colOff>371475</xdr:colOff>
      <xdr:row>40</xdr:row>
      <xdr:rowOff>108857</xdr:rowOff>
    </xdr:from>
    <xdr:to>
      <xdr:col>6</xdr:col>
      <xdr:colOff>428625</xdr:colOff>
      <xdr:row>42</xdr:row>
      <xdr:rowOff>209550</xdr:rowOff>
    </xdr:to>
    <xdr:sp macro="" textlink="">
      <xdr:nvSpPr>
        <xdr:cNvPr id="9" name="テキスト ボックス 18"/>
        <xdr:cNvSpPr txBox="1">
          <a:spLocks noChangeArrowheads="1"/>
        </xdr:cNvSpPr>
      </xdr:nvSpPr>
      <xdr:spPr bwMode="auto">
        <a:xfrm>
          <a:off x="371475" y="9129032"/>
          <a:ext cx="4324350" cy="538843"/>
        </a:xfrm>
        <a:prstGeom prst="rect">
          <a:avLst/>
        </a:prstGeom>
        <a:solidFill>
          <a:srgbClr val="EDEDED"/>
        </a:solidFill>
        <a:ln w="12700">
          <a:solidFill>
            <a:srgbClr val="00000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HGPｺﾞｼｯｸM"/>
              <a:ea typeface="HGPｺﾞｼｯｸM"/>
            </a:rPr>
            <a:t>避難確保計画の更新</a:t>
          </a:r>
        </a:p>
      </xdr:txBody>
    </xdr:sp>
    <xdr:clientData/>
  </xdr:twoCellAnchor>
  <xdr:twoCellAnchor>
    <xdr:from>
      <xdr:col>2</xdr:col>
      <xdr:colOff>533400</xdr:colOff>
      <xdr:row>5</xdr:row>
      <xdr:rowOff>123824</xdr:rowOff>
    </xdr:from>
    <xdr:to>
      <xdr:col>4</xdr:col>
      <xdr:colOff>190500</xdr:colOff>
      <xdr:row>7</xdr:row>
      <xdr:rowOff>171449</xdr:rowOff>
    </xdr:to>
    <xdr:sp macro="" textlink="">
      <xdr:nvSpPr>
        <xdr:cNvPr id="10" name="下矢印 19"/>
        <xdr:cNvSpPr>
          <a:spLocks noChangeArrowheads="1"/>
        </xdr:cNvSpPr>
      </xdr:nvSpPr>
      <xdr:spPr bwMode="auto">
        <a:xfrm>
          <a:off x="2057400" y="1238249"/>
          <a:ext cx="1028700" cy="504825"/>
        </a:xfrm>
        <a:prstGeom prst="downArrow">
          <a:avLst>
            <a:gd name="adj1" fmla="val 50000"/>
            <a:gd name="adj2" fmla="val 50000"/>
          </a:avLst>
        </a:prstGeom>
        <a:solidFill>
          <a:srgbClr val="FFFFFF"/>
        </a:solidFill>
        <a:ln w="12700">
          <a:solidFill>
            <a:srgbClr val="000000"/>
          </a:solidFill>
          <a:miter lim="800000"/>
          <a:headEnd/>
          <a:tailEnd/>
        </a:ln>
      </xdr:spPr>
    </xdr:sp>
    <xdr:clientData/>
  </xdr:twoCellAnchor>
  <xdr:twoCellAnchor>
    <xdr:from>
      <xdr:col>2</xdr:col>
      <xdr:colOff>552450</xdr:colOff>
      <xdr:row>13</xdr:row>
      <xdr:rowOff>47624</xdr:rowOff>
    </xdr:from>
    <xdr:to>
      <xdr:col>4</xdr:col>
      <xdr:colOff>209550</xdr:colOff>
      <xdr:row>15</xdr:row>
      <xdr:rowOff>114299</xdr:rowOff>
    </xdr:to>
    <xdr:sp macro="" textlink="">
      <xdr:nvSpPr>
        <xdr:cNvPr id="11" name="下矢印 20"/>
        <xdr:cNvSpPr>
          <a:spLocks noChangeArrowheads="1"/>
        </xdr:cNvSpPr>
      </xdr:nvSpPr>
      <xdr:spPr bwMode="auto">
        <a:xfrm>
          <a:off x="2076450" y="2990849"/>
          <a:ext cx="1028700" cy="523875"/>
        </a:xfrm>
        <a:prstGeom prst="downArrow">
          <a:avLst>
            <a:gd name="adj1" fmla="val 50000"/>
            <a:gd name="adj2" fmla="val 50000"/>
          </a:avLst>
        </a:prstGeom>
        <a:solidFill>
          <a:srgbClr val="FFFFFF"/>
        </a:solidFill>
        <a:ln w="12700">
          <a:solidFill>
            <a:srgbClr val="000000"/>
          </a:solidFill>
          <a:miter lim="800000"/>
          <a:headEnd/>
          <a:tailEnd/>
        </a:ln>
      </xdr:spPr>
    </xdr:sp>
    <xdr:clientData/>
  </xdr:twoCellAnchor>
  <xdr:twoCellAnchor>
    <xdr:from>
      <xdr:col>0</xdr:col>
      <xdr:colOff>381000</xdr:colOff>
      <xdr:row>15</xdr:row>
      <xdr:rowOff>152400</xdr:rowOff>
    </xdr:from>
    <xdr:to>
      <xdr:col>6</xdr:col>
      <xdr:colOff>409575</xdr:colOff>
      <xdr:row>22</xdr:row>
      <xdr:rowOff>85725</xdr:rowOff>
    </xdr:to>
    <xdr:sp macro="" textlink="">
      <xdr:nvSpPr>
        <xdr:cNvPr id="12" name="角丸四角形 21"/>
        <xdr:cNvSpPr>
          <a:spLocks noChangeArrowheads="1"/>
        </xdr:cNvSpPr>
      </xdr:nvSpPr>
      <xdr:spPr bwMode="auto">
        <a:xfrm>
          <a:off x="381000" y="3552825"/>
          <a:ext cx="4295775" cy="1533525"/>
        </a:xfrm>
        <a:prstGeom prst="roundRect">
          <a:avLst>
            <a:gd name="adj" fmla="val 7986"/>
          </a:avLst>
        </a:prstGeom>
        <a:gradFill rotWithShape="1">
          <a:gsLst>
            <a:gs pos="0">
              <a:srgbClr val="B1CBE9"/>
            </a:gs>
            <a:gs pos="50000">
              <a:srgbClr val="A3C1E5"/>
            </a:gs>
            <a:gs pos="100000">
              <a:srgbClr val="92B9E4"/>
            </a:gs>
          </a:gsLst>
          <a:lin ang="5400000"/>
        </a:gradFill>
        <a:ln w="6350">
          <a:solidFill>
            <a:srgbClr val="5B9BD5"/>
          </a:solidFill>
          <a:miter lim="800000"/>
          <a:headEnd/>
          <a:tailEnd/>
        </a:ln>
      </xdr:spPr>
      <xdr:txBody>
        <a:bodyPr vertOverflow="clip" wrap="square" lIns="36000" tIns="0" rIns="36000" bIns="0" anchor="t" upright="1"/>
        <a:lstStyle/>
        <a:p>
          <a:pPr algn="l" rtl="0">
            <a:defRPr sz="1000"/>
          </a:pPr>
          <a:r>
            <a:rPr lang="ja-JP" altLang="en-US" sz="1400" b="0" i="0" u="none" strike="noStrike" baseline="0">
              <a:solidFill>
                <a:srgbClr val="FFFFFF"/>
              </a:solidFill>
              <a:latin typeface="HGPｺﾞｼｯｸM"/>
              <a:ea typeface="HGPｺﾞｼｯｸM"/>
            </a:rPr>
            <a:t>通所施設</a:t>
          </a:r>
        </a:p>
      </xdr:txBody>
    </xdr:sp>
    <xdr:clientData/>
  </xdr:twoCellAnchor>
  <xdr:twoCellAnchor>
    <xdr:from>
      <xdr:col>0</xdr:col>
      <xdr:colOff>609600</xdr:colOff>
      <xdr:row>17</xdr:row>
      <xdr:rowOff>9525</xdr:rowOff>
    </xdr:from>
    <xdr:to>
      <xdr:col>6</xdr:col>
      <xdr:colOff>285750</xdr:colOff>
      <xdr:row>19</xdr:row>
      <xdr:rowOff>54428</xdr:rowOff>
    </xdr:to>
    <xdr:sp macro="" textlink="">
      <xdr:nvSpPr>
        <xdr:cNvPr id="13" name="テキスト ボックス 22"/>
        <xdr:cNvSpPr txBox="1">
          <a:spLocks noChangeArrowheads="1"/>
        </xdr:cNvSpPr>
      </xdr:nvSpPr>
      <xdr:spPr bwMode="auto">
        <a:xfrm>
          <a:off x="609600" y="3867150"/>
          <a:ext cx="3943350" cy="502103"/>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情報伝達訓練</a:t>
          </a:r>
        </a:p>
      </xdr:txBody>
    </xdr:sp>
    <xdr:clientData/>
  </xdr:twoCellAnchor>
  <xdr:twoCellAnchor>
    <xdr:from>
      <xdr:col>0</xdr:col>
      <xdr:colOff>609600</xdr:colOff>
      <xdr:row>19</xdr:row>
      <xdr:rowOff>149678</xdr:rowOff>
    </xdr:from>
    <xdr:to>
      <xdr:col>6</xdr:col>
      <xdr:colOff>285750</xdr:colOff>
      <xdr:row>21</xdr:row>
      <xdr:rowOff>200025</xdr:rowOff>
    </xdr:to>
    <xdr:sp macro="" textlink="">
      <xdr:nvSpPr>
        <xdr:cNvPr id="14" name="テキスト ボックス 23"/>
        <xdr:cNvSpPr txBox="1">
          <a:spLocks noChangeArrowheads="1"/>
        </xdr:cNvSpPr>
      </xdr:nvSpPr>
      <xdr:spPr bwMode="auto">
        <a:xfrm>
          <a:off x="609600" y="4464503"/>
          <a:ext cx="3943350" cy="507547"/>
        </a:xfrm>
        <a:prstGeom prst="rect">
          <a:avLst/>
        </a:prstGeom>
        <a:solidFill>
          <a:srgbClr val="FFFFFF"/>
        </a:solidFill>
        <a:ln w="38100">
          <a:solidFill>
            <a:srgbClr val="002060"/>
          </a:solidFill>
          <a:miter lim="800000"/>
          <a:headEnd/>
          <a:tailEnd/>
        </a:ln>
      </xdr:spPr>
      <xdr:txBody>
        <a:bodyPr vertOverflow="clip" wrap="square" lIns="36000" tIns="45720" rIns="7200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保護者への引き渡し訓練</a:t>
          </a:r>
        </a:p>
      </xdr:txBody>
    </xdr:sp>
    <xdr:clientData/>
  </xdr:twoCellAnchor>
  <xdr:twoCellAnchor>
    <xdr:from>
      <xdr:col>2</xdr:col>
      <xdr:colOff>552450</xdr:colOff>
      <xdr:row>29</xdr:row>
      <xdr:rowOff>171450</xdr:rowOff>
    </xdr:from>
    <xdr:to>
      <xdr:col>4</xdr:col>
      <xdr:colOff>209550</xdr:colOff>
      <xdr:row>31</xdr:row>
      <xdr:rowOff>180976</xdr:rowOff>
    </xdr:to>
    <xdr:sp macro="" textlink="">
      <xdr:nvSpPr>
        <xdr:cNvPr id="15" name="下矢印 24"/>
        <xdr:cNvSpPr>
          <a:spLocks noChangeArrowheads="1"/>
        </xdr:cNvSpPr>
      </xdr:nvSpPr>
      <xdr:spPr bwMode="auto">
        <a:xfrm>
          <a:off x="2076450" y="6772275"/>
          <a:ext cx="1028700" cy="457201"/>
        </a:xfrm>
        <a:prstGeom prst="downArrow">
          <a:avLst>
            <a:gd name="adj1" fmla="val 50000"/>
            <a:gd name="adj2" fmla="val 50000"/>
          </a:avLst>
        </a:prstGeom>
        <a:solidFill>
          <a:srgbClr val="FFFFFF"/>
        </a:solidFill>
        <a:ln w="12700">
          <a:solidFill>
            <a:srgbClr val="000000"/>
          </a:solidFill>
          <a:miter lim="800000"/>
          <a:headEnd/>
          <a:tailEnd/>
        </a:ln>
      </xdr:spPr>
    </xdr:sp>
    <xdr:clientData/>
  </xdr:twoCellAnchor>
  <xdr:twoCellAnchor>
    <xdr:from>
      <xdr:col>3</xdr:col>
      <xdr:colOff>668113</xdr:colOff>
      <xdr:row>2</xdr:row>
      <xdr:rowOff>204108</xdr:rowOff>
    </xdr:from>
    <xdr:to>
      <xdr:col>6</xdr:col>
      <xdr:colOff>370416</xdr:colOff>
      <xdr:row>5</xdr:row>
      <xdr:rowOff>27215</xdr:rowOff>
    </xdr:to>
    <xdr:sp macro="" textlink="">
      <xdr:nvSpPr>
        <xdr:cNvPr id="16" name="角丸四角形 25"/>
        <xdr:cNvSpPr>
          <a:spLocks noChangeArrowheads="1"/>
        </xdr:cNvSpPr>
      </xdr:nvSpPr>
      <xdr:spPr bwMode="auto">
        <a:xfrm>
          <a:off x="2880030" y="648608"/>
          <a:ext cx="1766053" cy="511024"/>
        </a:xfrm>
        <a:prstGeom prst="roundRect">
          <a:avLst>
            <a:gd name="adj" fmla="val 0"/>
          </a:avLst>
        </a:prstGeom>
        <a:solidFill>
          <a:srgbClr val="FFFFFF"/>
        </a:solidFill>
        <a:ln w="6350">
          <a:solidFill>
            <a:srgbClr val="000000"/>
          </a:solidFill>
          <a:miter lim="800000"/>
          <a:headEnd/>
          <a:tailEnd/>
        </a:ln>
      </xdr:spPr>
      <xdr:txBody>
        <a:bodyPr vertOverflow="clip" wrap="square" lIns="36000" tIns="36000" rIns="36000" bIns="36000" anchor="t" upright="1"/>
        <a:lstStyle/>
        <a:p>
          <a:pPr algn="l" rtl="0">
            <a:defRPr sz="1000"/>
          </a:pPr>
          <a:r>
            <a:rPr lang="ja-JP" altLang="en-US" sz="700" b="0" i="0" u="none" strike="noStrike" baseline="0">
              <a:solidFill>
                <a:srgbClr val="000000"/>
              </a:solidFill>
              <a:latin typeface="HGPｺﾞｼｯｸM"/>
              <a:ea typeface="HGPｺﾞｼｯｸM"/>
            </a:rPr>
            <a:t>情報収集伝達要員・避難誘導要員の任命や外部からの支援体制等を確認し、避難確保計画に反映します。</a:t>
          </a:r>
        </a:p>
      </xdr:txBody>
    </xdr:sp>
    <xdr:clientData/>
  </xdr:twoCellAnchor>
  <xdr:twoCellAnchor>
    <xdr:from>
      <xdr:col>0</xdr:col>
      <xdr:colOff>352425</xdr:colOff>
      <xdr:row>10</xdr:row>
      <xdr:rowOff>163286</xdr:rowOff>
    </xdr:from>
    <xdr:to>
      <xdr:col>6</xdr:col>
      <xdr:colOff>409575</xdr:colOff>
      <xdr:row>12</xdr:row>
      <xdr:rowOff>209550</xdr:rowOff>
    </xdr:to>
    <xdr:sp macro="" textlink="">
      <xdr:nvSpPr>
        <xdr:cNvPr id="17" name="テキスト ボックス 26"/>
        <xdr:cNvSpPr txBox="1">
          <a:spLocks noChangeArrowheads="1"/>
        </xdr:cNvSpPr>
      </xdr:nvSpPr>
      <xdr:spPr bwMode="auto">
        <a:xfrm>
          <a:off x="352425" y="2420711"/>
          <a:ext cx="4324350" cy="503464"/>
        </a:xfrm>
        <a:prstGeom prst="rect">
          <a:avLst/>
        </a:prstGeom>
        <a:solidFill>
          <a:srgbClr val="FFFFFF"/>
        </a:solidFill>
        <a:ln w="38100">
          <a:solidFill>
            <a:srgbClr val="002060"/>
          </a:solid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2060"/>
              </a:solidFill>
              <a:latin typeface="HGS創英角ｺﾞｼｯｸUB"/>
              <a:ea typeface="HGS創英角ｺﾞｼｯｸUB"/>
            </a:rPr>
            <a:t>施設利用者への防災教育</a:t>
          </a:r>
        </a:p>
      </xdr:txBody>
    </xdr:sp>
    <xdr:clientData/>
  </xdr:twoCellAnchor>
  <xdr:twoCellAnchor>
    <xdr:from>
      <xdr:col>3</xdr:col>
      <xdr:colOff>600075</xdr:colOff>
      <xdr:row>8</xdr:row>
      <xdr:rowOff>66674</xdr:rowOff>
    </xdr:from>
    <xdr:to>
      <xdr:col>6</xdr:col>
      <xdr:colOff>361950</xdr:colOff>
      <xdr:row>10</xdr:row>
      <xdr:rowOff>13606</xdr:rowOff>
    </xdr:to>
    <xdr:sp macro="" textlink="">
      <xdr:nvSpPr>
        <xdr:cNvPr id="18" name="角丸四角形 27"/>
        <xdr:cNvSpPr>
          <a:spLocks noChangeArrowheads="1"/>
        </xdr:cNvSpPr>
      </xdr:nvSpPr>
      <xdr:spPr bwMode="auto">
        <a:xfrm>
          <a:off x="2809875" y="1866899"/>
          <a:ext cx="1819275" cy="404132"/>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○避難確保計画等の情報の共有</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○過去の被災経験や災害に対する知恵の伝承　など</a:t>
          </a:r>
        </a:p>
      </xdr:txBody>
    </xdr:sp>
    <xdr:clientData/>
  </xdr:twoCellAnchor>
  <xdr:twoCellAnchor>
    <xdr:from>
      <xdr:col>3</xdr:col>
      <xdr:colOff>600075</xdr:colOff>
      <xdr:row>10</xdr:row>
      <xdr:rowOff>204108</xdr:rowOff>
    </xdr:from>
    <xdr:to>
      <xdr:col>6</xdr:col>
      <xdr:colOff>361950</xdr:colOff>
      <xdr:row>12</xdr:row>
      <xdr:rowOff>149679</xdr:rowOff>
    </xdr:to>
    <xdr:sp macro="" textlink="">
      <xdr:nvSpPr>
        <xdr:cNvPr id="19" name="角丸四角形 28"/>
        <xdr:cNvSpPr>
          <a:spLocks noChangeArrowheads="1"/>
        </xdr:cNvSpPr>
      </xdr:nvSpPr>
      <xdr:spPr bwMode="auto">
        <a:xfrm>
          <a:off x="2809875" y="2461533"/>
          <a:ext cx="1819275" cy="402771"/>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○水害の危険性や避難場所の確認</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○緊急時の対応等に関する保護者、家族への説明　など</a:t>
          </a:r>
        </a:p>
      </xdr:txBody>
    </xdr:sp>
    <xdr:clientData/>
  </xdr:twoCellAnchor>
  <xdr:twoCellAnchor>
    <xdr:from>
      <xdr:col>3</xdr:col>
      <xdr:colOff>600075</xdr:colOff>
      <xdr:row>17</xdr:row>
      <xdr:rowOff>57150</xdr:rowOff>
    </xdr:from>
    <xdr:to>
      <xdr:col>6</xdr:col>
      <xdr:colOff>238125</xdr:colOff>
      <xdr:row>19</xdr:row>
      <xdr:rowOff>13607</xdr:rowOff>
    </xdr:to>
    <xdr:sp macro="" textlink="">
      <xdr:nvSpPr>
        <xdr:cNvPr id="20" name="角丸四角形 29"/>
        <xdr:cNvSpPr>
          <a:spLocks noChangeArrowheads="1"/>
        </xdr:cNvSpPr>
      </xdr:nvSpPr>
      <xdr:spPr bwMode="auto">
        <a:xfrm>
          <a:off x="2809875" y="3914775"/>
          <a:ext cx="1695450" cy="413657"/>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○従業員の緊急連絡網の試行</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○保護者への情報伝達手段（メール・電話等）の確認、情報伝達の試行　など</a:t>
          </a:r>
        </a:p>
      </xdr:txBody>
    </xdr:sp>
    <xdr:clientData/>
  </xdr:twoCellAnchor>
  <xdr:twoCellAnchor>
    <xdr:from>
      <xdr:col>3</xdr:col>
      <xdr:colOff>600075</xdr:colOff>
      <xdr:row>19</xdr:row>
      <xdr:rowOff>204107</xdr:rowOff>
    </xdr:from>
    <xdr:to>
      <xdr:col>6</xdr:col>
      <xdr:colOff>238125</xdr:colOff>
      <xdr:row>21</xdr:row>
      <xdr:rowOff>161925</xdr:rowOff>
    </xdr:to>
    <xdr:sp macro="" textlink="">
      <xdr:nvSpPr>
        <xdr:cNvPr id="21" name="角丸四角形 30"/>
        <xdr:cNvSpPr>
          <a:spLocks noChangeArrowheads="1"/>
        </xdr:cNvSpPr>
      </xdr:nvSpPr>
      <xdr:spPr bwMode="auto">
        <a:xfrm>
          <a:off x="2809875" y="4518932"/>
          <a:ext cx="1695450" cy="415018"/>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○保護者の緊急連絡網の試行</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○連絡後、全施設利用者を保護者に引き渡すまでにかかる時間の計測　など</a:t>
          </a:r>
        </a:p>
      </xdr:txBody>
    </xdr:sp>
    <xdr:clientData/>
  </xdr:twoCellAnchor>
  <xdr:twoCellAnchor>
    <xdr:from>
      <xdr:col>3</xdr:col>
      <xdr:colOff>600075</xdr:colOff>
      <xdr:row>24</xdr:row>
      <xdr:rowOff>57150</xdr:rowOff>
    </xdr:from>
    <xdr:to>
      <xdr:col>6</xdr:col>
      <xdr:colOff>238125</xdr:colOff>
      <xdr:row>26</xdr:row>
      <xdr:rowOff>13607</xdr:rowOff>
    </xdr:to>
    <xdr:sp macro="" textlink="">
      <xdr:nvSpPr>
        <xdr:cNvPr id="22" name="角丸四角形 31"/>
        <xdr:cNvSpPr>
          <a:spLocks noChangeArrowheads="1"/>
        </xdr:cNvSpPr>
      </xdr:nvSpPr>
      <xdr:spPr bwMode="auto">
        <a:xfrm>
          <a:off x="2809875" y="5514975"/>
          <a:ext cx="1695450" cy="413657"/>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○従業員の緊急連絡網の試行</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○家族等への情報伝達手段（メール・電話等）の確認、情報伝達の試行　など</a:t>
          </a:r>
        </a:p>
      </xdr:txBody>
    </xdr:sp>
    <xdr:clientData/>
  </xdr:twoCellAnchor>
  <xdr:twoCellAnchor>
    <xdr:from>
      <xdr:col>3</xdr:col>
      <xdr:colOff>600075</xdr:colOff>
      <xdr:row>26</xdr:row>
      <xdr:rowOff>217715</xdr:rowOff>
    </xdr:from>
    <xdr:to>
      <xdr:col>6</xdr:col>
      <xdr:colOff>238125</xdr:colOff>
      <xdr:row>28</xdr:row>
      <xdr:rowOff>161926</xdr:rowOff>
    </xdr:to>
    <xdr:sp macro="" textlink="">
      <xdr:nvSpPr>
        <xdr:cNvPr id="23" name="角丸四角形 32"/>
        <xdr:cNvSpPr>
          <a:spLocks noChangeArrowheads="1"/>
        </xdr:cNvSpPr>
      </xdr:nvSpPr>
      <xdr:spPr bwMode="auto">
        <a:xfrm>
          <a:off x="2809875" y="6132740"/>
          <a:ext cx="1695450" cy="401411"/>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○従業員の緊急連絡網の試行</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○連絡後、全従業員の参集にかかる時間の計測　など</a:t>
          </a:r>
        </a:p>
      </xdr:txBody>
    </xdr:sp>
    <xdr:clientData/>
  </xdr:twoCellAnchor>
  <xdr:twoCellAnchor>
    <xdr:from>
      <xdr:col>3</xdr:col>
      <xdr:colOff>600075</xdr:colOff>
      <xdr:row>32</xdr:row>
      <xdr:rowOff>57150</xdr:rowOff>
    </xdr:from>
    <xdr:to>
      <xdr:col>6</xdr:col>
      <xdr:colOff>361950</xdr:colOff>
      <xdr:row>34</xdr:row>
      <xdr:rowOff>27214</xdr:rowOff>
    </xdr:to>
    <xdr:sp macro="" textlink="">
      <xdr:nvSpPr>
        <xdr:cNvPr id="24" name="角丸四角形 33"/>
        <xdr:cNvSpPr>
          <a:spLocks noChangeArrowheads="1"/>
        </xdr:cNvSpPr>
      </xdr:nvSpPr>
      <xdr:spPr bwMode="auto">
        <a:xfrm>
          <a:off x="2809875" y="7324725"/>
          <a:ext cx="1819275" cy="408214"/>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○防災体制と役割分担の確認、試行</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700" b="0" i="0" u="none" strike="noStrike" baseline="0">
              <a:solidFill>
                <a:srgbClr val="000000"/>
              </a:solidFill>
              <a:latin typeface="HGPｺﾞｼｯｸM"/>
              <a:ea typeface="HGPｺﾞｼｯｸM"/>
            </a:rPr>
            <a:t>○施設から避難場所までの移動にかかる時間の計測　など</a:t>
          </a:r>
        </a:p>
      </xdr:txBody>
    </xdr:sp>
    <xdr:clientData/>
  </xdr:twoCellAnchor>
  <xdr:twoCellAnchor>
    <xdr:from>
      <xdr:col>3</xdr:col>
      <xdr:colOff>600075</xdr:colOff>
      <xdr:row>40</xdr:row>
      <xdr:rowOff>149679</xdr:rowOff>
    </xdr:from>
    <xdr:to>
      <xdr:col>6</xdr:col>
      <xdr:colOff>361950</xdr:colOff>
      <xdr:row>42</xdr:row>
      <xdr:rowOff>161926</xdr:rowOff>
    </xdr:to>
    <xdr:sp macro="" textlink="">
      <xdr:nvSpPr>
        <xdr:cNvPr id="25" name="角丸四角形 34"/>
        <xdr:cNvSpPr>
          <a:spLocks noChangeArrowheads="1"/>
        </xdr:cNvSpPr>
      </xdr:nvSpPr>
      <xdr:spPr bwMode="auto">
        <a:xfrm>
          <a:off x="2809875" y="9169854"/>
          <a:ext cx="1819275" cy="450397"/>
        </a:xfrm>
        <a:prstGeom prst="roundRect">
          <a:avLst>
            <a:gd name="adj" fmla="val 0"/>
          </a:avLst>
        </a:prstGeom>
        <a:solidFill>
          <a:srgbClr val="FFFFFF"/>
        </a:solidFill>
        <a:ln w="6350">
          <a:solidFill>
            <a:srgbClr val="000000"/>
          </a:solidFill>
          <a:miter lim="800000"/>
          <a:headEnd/>
          <a:tailEnd/>
        </a:ln>
      </xdr:spPr>
      <xdr:txBody>
        <a:bodyPr vertOverflow="clip" wrap="square" lIns="36000" tIns="0" rIns="36000" bIns="0" anchor="t" upright="1"/>
        <a:lstStyle/>
        <a:p>
          <a:pPr algn="l" rtl="0">
            <a:defRPr sz="1000"/>
          </a:pPr>
          <a:r>
            <a:rPr lang="ja-JP" altLang="en-US" sz="700" b="0" i="0" u="none" strike="noStrike" baseline="0">
              <a:solidFill>
                <a:srgbClr val="000000"/>
              </a:solidFill>
              <a:latin typeface="HGPｺﾞｼｯｸM"/>
              <a:ea typeface="HGPｺﾞｼｯｸM"/>
            </a:rPr>
            <a:t>避難を円滑かつ迅速に確保するために、避難確保計画に基づく訓練を実施し、必要に応じて計画を見直します。</a:t>
          </a:r>
        </a:p>
      </xdr:txBody>
    </xdr:sp>
    <xdr:clientData/>
  </xdr:twoCellAnchor>
  <xdr:twoCellAnchor>
    <xdr:from>
      <xdr:col>0</xdr:col>
      <xdr:colOff>123825</xdr:colOff>
      <xdr:row>3</xdr:row>
      <xdr:rowOff>200025</xdr:rowOff>
    </xdr:from>
    <xdr:to>
      <xdr:col>0</xdr:col>
      <xdr:colOff>381000</xdr:colOff>
      <xdr:row>41</xdr:row>
      <xdr:rowOff>209550</xdr:rowOff>
    </xdr:to>
    <xdr:sp macro="" textlink="">
      <xdr:nvSpPr>
        <xdr:cNvPr id="26" name="フリーフォーム 64524"/>
        <xdr:cNvSpPr>
          <a:spLocks/>
        </xdr:cNvSpPr>
      </xdr:nvSpPr>
      <xdr:spPr bwMode="auto">
        <a:xfrm>
          <a:off x="123825" y="857250"/>
          <a:ext cx="257175" cy="8591550"/>
        </a:xfrm>
        <a:custGeom>
          <a:avLst/>
          <a:gdLst>
            <a:gd name="T0" fmla="*/ 257175 w 257175"/>
            <a:gd name="T1" fmla="*/ 7686675 h 6686550"/>
            <a:gd name="T2" fmla="*/ 0 w 257175"/>
            <a:gd name="T3" fmla="*/ 7686675 h 6686550"/>
            <a:gd name="T4" fmla="*/ 0 w 257175"/>
            <a:gd name="T5" fmla="*/ 0 h 6686550"/>
            <a:gd name="T6" fmla="*/ 219075 w 257175"/>
            <a:gd name="T7" fmla="*/ 0 h 668655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57175" h="6686550">
              <a:moveTo>
                <a:pt x="257175" y="6686550"/>
              </a:moveTo>
              <a:lnTo>
                <a:pt x="0" y="6686550"/>
              </a:lnTo>
              <a:lnTo>
                <a:pt x="0" y="0"/>
              </a:lnTo>
              <a:lnTo>
                <a:pt x="219075" y="0"/>
              </a:lnTo>
            </a:path>
          </a:pathLst>
        </a:custGeom>
        <a:noFill/>
        <a:ln w="28575">
          <a:solidFill>
            <a:srgbClr val="000000"/>
          </a:solidFill>
          <a:miter lim="800000"/>
          <a:headEnd/>
          <a:tailEnd type="triangle" w="lg" len="lg"/>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309770</xdr:colOff>
      <xdr:row>4</xdr:row>
      <xdr:rowOff>227358</xdr:rowOff>
    </xdr:from>
    <xdr:to>
      <xdr:col>23</xdr:col>
      <xdr:colOff>309770</xdr:colOff>
      <xdr:row>6</xdr:row>
      <xdr:rowOff>8283</xdr:rowOff>
    </xdr:to>
    <xdr:cxnSp macro="">
      <xdr:nvCxnSpPr>
        <xdr:cNvPr id="27" name="直線矢印コネクタ 26"/>
        <xdr:cNvCxnSpPr/>
      </xdr:nvCxnSpPr>
      <xdr:spPr>
        <a:xfrm>
          <a:off x="18778745" y="1113183"/>
          <a:ext cx="0" cy="2381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589722</xdr:colOff>
      <xdr:row>8</xdr:row>
      <xdr:rowOff>84896</xdr:rowOff>
    </xdr:from>
    <xdr:to>
      <xdr:col>18</xdr:col>
      <xdr:colOff>589722</xdr:colOff>
      <xdr:row>9</xdr:row>
      <xdr:rowOff>3313</xdr:rowOff>
    </xdr:to>
    <xdr:cxnSp macro="">
      <xdr:nvCxnSpPr>
        <xdr:cNvPr id="28" name="直線矢印コネクタ 27"/>
        <xdr:cNvCxnSpPr/>
      </xdr:nvCxnSpPr>
      <xdr:spPr>
        <a:xfrm>
          <a:off x="15915447" y="1885121"/>
          <a:ext cx="0" cy="1470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1656</xdr:colOff>
      <xdr:row>8</xdr:row>
      <xdr:rowOff>93179</xdr:rowOff>
    </xdr:from>
    <xdr:to>
      <xdr:col>22</xdr:col>
      <xdr:colOff>1656</xdr:colOff>
      <xdr:row>9</xdr:row>
      <xdr:rowOff>11596</xdr:rowOff>
    </xdr:to>
    <xdr:cxnSp macro="">
      <xdr:nvCxnSpPr>
        <xdr:cNvPr id="29" name="直線矢印コネクタ 28"/>
        <xdr:cNvCxnSpPr/>
      </xdr:nvCxnSpPr>
      <xdr:spPr>
        <a:xfrm>
          <a:off x="17841981" y="1893404"/>
          <a:ext cx="0" cy="1470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576471</xdr:colOff>
      <xdr:row>8</xdr:row>
      <xdr:rowOff>88209</xdr:rowOff>
    </xdr:from>
    <xdr:to>
      <xdr:col>24</xdr:col>
      <xdr:colOff>576471</xdr:colOff>
      <xdr:row>9</xdr:row>
      <xdr:rowOff>6626</xdr:rowOff>
    </xdr:to>
    <xdr:cxnSp macro="">
      <xdr:nvCxnSpPr>
        <xdr:cNvPr id="30" name="直線矢印コネクタ 29"/>
        <xdr:cNvCxnSpPr/>
      </xdr:nvCxnSpPr>
      <xdr:spPr>
        <a:xfrm>
          <a:off x="19674096" y="1888434"/>
          <a:ext cx="0" cy="1470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8</xdr:row>
      <xdr:rowOff>91113</xdr:rowOff>
    </xdr:from>
    <xdr:to>
      <xdr:col>28</xdr:col>
      <xdr:colOff>0</xdr:colOff>
      <xdr:row>9</xdr:row>
      <xdr:rowOff>9530</xdr:rowOff>
    </xdr:to>
    <xdr:cxnSp macro="">
      <xdr:nvCxnSpPr>
        <xdr:cNvPr id="31" name="直線矢印コネクタ 30"/>
        <xdr:cNvCxnSpPr/>
      </xdr:nvCxnSpPr>
      <xdr:spPr>
        <a:xfrm>
          <a:off x="21612225" y="1891338"/>
          <a:ext cx="0" cy="1470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8</xdr:row>
      <xdr:rowOff>99391</xdr:rowOff>
    </xdr:from>
    <xdr:to>
      <xdr:col>28</xdr:col>
      <xdr:colOff>0</xdr:colOff>
      <xdr:row>8</xdr:row>
      <xdr:rowOff>99391</xdr:rowOff>
    </xdr:to>
    <xdr:cxnSp macro="">
      <xdr:nvCxnSpPr>
        <xdr:cNvPr id="32" name="直線コネクタ 31"/>
        <xdr:cNvCxnSpPr/>
      </xdr:nvCxnSpPr>
      <xdr:spPr>
        <a:xfrm>
          <a:off x="15954375" y="1899616"/>
          <a:ext cx="5657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289891</xdr:colOff>
      <xdr:row>8</xdr:row>
      <xdr:rowOff>8282</xdr:rowOff>
    </xdr:from>
    <xdr:to>
      <xdr:col>23</xdr:col>
      <xdr:colOff>289891</xdr:colOff>
      <xdr:row>8</xdr:row>
      <xdr:rowOff>99391</xdr:rowOff>
    </xdr:to>
    <xdr:cxnSp macro="">
      <xdr:nvCxnSpPr>
        <xdr:cNvPr id="33" name="直線コネクタ 32"/>
        <xdr:cNvCxnSpPr/>
      </xdr:nvCxnSpPr>
      <xdr:spPr>
        <a:xfrm flipV="1">
          <a:off x="18758866" y="1808507"/>
          <a:ext cx="0" cy="911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6626</xdr:colOff>
      <xdr:row>11</xdr:row>
      <xdr:rowOff>7040</xdr:rowOff>
    </xdr:from>
    <xdr:to>
      <xdr:col>19</xdr:col>
      <xdr:colOff>6626</xdr:colOff>
      <xdr:row>12</xdr:row>
      <xdr:rowOff>19879</xdr:rowOff>
    </xdr:to>
    <xdr:cxnSp macro="">
      <xdr:nvCxnSpPr>
        <xdr:cNvPr id="34" name="直線矢印コネクタ 33"/>
        <xdr:cNvCxnSpPr/>
      </xdr:nvCxnSpPr>
      <xdr:spPr>
        <a:xfrm>
          <a:off x="15961001" y="2493065"/>
          <a:ext cx="0" cy="241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9939</xdr:colOff>
      <xdr:row>14</xdr:row>
      <xdr:rowOff>10353</xdr:rowOff>
    </xdr:from>
    <xdr:to>
      <xdr:col>19</xdr:col>
      <xdr:colOff>9939</xdr:colOff>
      <xdr:row>15</xdr:row>
      <xdr:rowOff>23192</xdr:rowOff>
    </xdr:to>
    <xdr:cxnSp macro="">
      <xdr:nvCxnSpPr>
        <xdr:cNvPr id="35" name="直線矢印コネクタ 34"/>
        <xdr:cNvCxnSpPr/>
      </xdr:nvCxnSpPr>
      <xdr:spPr>
        <a:xfrm>
          <a:off x="15964314" y="3182178"/>
          <a:ext cx="0" cy="241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4970</xdr:colOff>
      <xdr:row>16</xdr:row>
      <xdr:rowOff>220731</xdr:rowOff>
    </xdr:from>
    <xdr:to>
      <xdr:col>19</xdr:col>
      <xdr:colOff>4970</xdr:colOff>
      <xdr:row>18</xdr:row>
      <xdr:rowOff>1657</xdr:rowOff>
    </xdr:to>
    <xdr:cxnSp macro="">
      <xdr:nvCxnSpPr>
        <xdr:cNvPr id="36" name="直線矢印コネクタ 35"/>
        <xdr:cNvCxnSpPr/>
      </xdr:nvCxnSpPr>
      <xdr:spPr>
        <a:xfrm>
          <a:off x="15959345" y="3849756"/>
          <a:ext cx="0" cy="2381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8283</xdr:colOff>
      <xdr:row>20</xdr:row>
      <xdr:rowOff>413</xdr:rowOff>
    </xdr:from>
    <xdr:to>
      <xdr:col>19</xdr:col>
      <xdr:colOff>8283</xdr:colOff>
      <xdr:row>21</xdr:row>
      <xdr:rowOff>13252</xdr:rowOff>
    </xdr:to>
    <xdr:cxnSp macro="">
      <xdr:nvCxnSpPr>
        <xdr:cNvPr id="37" name="直線矢印コネクタ 36"/>
        <xdr:cNvCxnSpPr/>
      </xdr:nvCxnSpPr>
      <xdr:spPr>
        <a:xfrm>
          <a:off x="15962658" y="4543838"/>
          <a:ext cx="0" cy="241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1656</xdr:colOff>
      <xdr:row>11</xdr:row>
      <xdr:rowOff>2070</xdr:rowOff>
    </xdr:from>
    <xdr:to>
      <xdr:col>22</xdr:col>
      <xdr:colOff>1656</xdr:colOff>
      <xdr:row>12</xdr:row>
      <xdr:rowOff>14909</xdr:rowOff>
    </xdr:to>
    <xdr:cxnSp macro="">
      <xdr:nvCxnSpPr>
        <xdr:cNvPr id="38" name="直線矢印コネクタ 37"/>
        <xdr:cNvCxnSpPr/>
      </xdr:nvCxnSpPr>
      <xdr:spPr>
        <a:xfrm>
          <a:off x="17841981" y="2488095"/>
          <a:ext cx="0" cy="241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4969</xdr:colOff>
      <xdr:row>14</xdr:row>
      <xdr:rowOff>5383</xdr:rowOff>
    </xdr:from>
    <xdr:to>
      <xdr:col>22</xdr:col>
      <xdr:colOff>4969</xdr:colOff>
      <xdr:row>15</xdr:row>
      <xdr:rowOff>18222</xdr:rowOff>
    </xdr:to>
    <xdr:cxnSp macro="">
      <xdr:nvCxnSpPr>
        <xdr:cNvPr id="39" name="直線矢印コネクタ 38"/>
        <xdr:cNvCxnSpPr/>
      </xdr:nvCxnSpPr>
      <xdr:spPr>
        <a:xfrm>
          <a:off x="17845294" y="3177208"/>
          <a:ext cx="0" cy="241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16</xdr:row>
      <xdr:rowOff>215761</xdr:rowOff>
    </xdr:from>
    <xdr:to>
      <xdr:col>22</xdr:col>
      <xdr:colOff>0</xdr:colOff>
      <xdr:row>17</xdr:row>
      <xdr:rowOff>228600</xdr:rowOff>
    </xdr:to>
    <xdr:cxnSp macro="">
      <xdr:nvCxnSpPr>
        <xdr:cNvPr id="40" name="直線矢印コネクタ 39"/>
        <xdr:cNvCxnSpPr/>
      </xdr:nvCxnSpPr>
      <xdr:spPr>
        <a:xfrm>
          <a:off x="17840325" y="3844786"/>
          <a:ext cx="0" cy="241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3313</xdr:colOff>
      <xdr:row>19</xdr:row>
      <xdr:rowOff>227356</xdr:rowOff>
    </xdr:from>
    <xdr:to>
      <xdr:col>22</xdr:col>
      <xdr:colOff>3313</xdr:colOff>
      <xdr:row>21</xdr:row>
      <xdr:rowOff>8282</xdr:rowOff>
    </xdr:to>
    <xdr:cxnSp macro="">
      <xdr:nvCxnSpPr>
        <xdr:cNvPr id="41" name="直線矢印コネクタ 40"/>
        <xdr:cNvCxnSpPr/>
      </xdr:nvCxnSpPr>
      <xdr:spPr>
        <a:xfrm>
          <a:off x="17843638" y="4542181"/>
          <a:ext cx="0" cy="2381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576469</xdr:colOff>
      <xdr:row>11</xdr:row>
      <xdr:rowOff>5383</xdr:rowOff>
    </xdr:from>
    <xdr:to>
      <xdr:col>24</xdr:col>
      <xdr:colOff>576469</xdr:colOff>
      <xdr:row>12</xdr:row>
      <xdr:rowOff>18222</xdr:rowOff>
    </xdr:to>
    <xdr:cxnSp macro="">
      <xdr:nvCxnSpPr>
        <xdr:cNvPr id="42" name="直線矢印コネクタ 41"/>
        <xdr:cNvCxnSpPr/>
      </xdr:nvCxnSpPr>
      <xdr:spPr>
        <a:xfrm>
          <a:off x="19674094" y="2491408"/>
          <a:ext cx="0" cy="241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14</xdr:row>
      <xdr:rowOff>8696</xdr:rowOff>
    </xdr:from>
    <xdr:to>
      <xdr:col>25</xdr:col>
      <xdr:colOff>0</xdr:colOff>
      <xdr:row>15</xdr:row>
      <xdr:rowOff>21535</xdr:rowOff>
    </xdr:to>
    <xdr:cxnSp macro="">
      <xdr:nvCxnSpPr>
        <xdr:cNvPr id="43" name="直線矢印コネクタ 42"/>
        <xdr:cNvCxnSpPr/>
      </xdr:nvCxnSpPr>
      <xdr:spPr>
        <a:xfrm>
          <a:off x="19726275" y="3180521"/>
          <a:ext cx="0" cy="241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574813</xdr:colOff>
      <xdr:row>16</xdr:row>
      <xdr:rowOff>219074</xdr:rowOff>
    </xdr:from>
    <xdr:to>
      <xdr:col>24</xdr:col>
      <xdr:colOff>574813</xdr:colOff>
      <xdr:row>18</xdr:row>
      <xdr:rowOff>0</xdr:rowOff>
    </xdr:to>
    <xdr:cxnSp macro="">
      <xdr:nvCxnSpPr>
        <xdr:cNvPr id="44" name="直線矢印コネクタ 43"/>
        <xdr:cNvCxnSpPr/>
      </xdr:nvCxnSpPr>
      <xdr:spPr>
        <a:xfrm>
          <a:off x="19672438" y="3848099"/>
          <a:ext cx="0" cy="2381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578126</xdr:colOff>
      <xdr:row>19</xdr:row>
      <xdr:rowOff>230669</xdr:rowOff>
    </xdr:from>
    <xdr:to>
      <xdr:col>24</xdr:col>
      <xdr:colOff>578126</xdr:colOff>
      <xdr:row>21</xdr:row>
      <xdr:rowOff>11595</xdr:rowOff>
    </xdr:to>
    <xdr:cxnSp macro="">
      <xdr:nvCxnSpPr>
        <xdr:cNvPr id="45" name="直線矢印コネクタ 44"/>
        <xdr:cNvCxnSpPr/>
      </xdr:nvCxnSpPr>
      <xdr:spPr>
        <a:xfrm>
          <a:off x="19675751" y="4545494"/>
          <a:ext cx="0" cy="2381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8283</xdr:colOff>
      <xdr:row>11</xdr:row>
      <xdr:rowOff>414</xdr:rowOff>
    </xdr:from>
    <xdr:to>
      <xdr:col>28</xdr:col>
      <xdr:colOff>8283</xdr:colOff>
      <xdr:row>12</xdr:row>
      <xdr:rowOff>13253</xdr:rowOff>
    </xdr:to>
    <xdr:cxnSp macro="">
      <xdr:nvCxnSpPr>
        <xdr:cNvPr id="46" name="直線矢印コネクタ 45"/>
        <xdr:cNvCxnSpPr/>
      </xdr:nvCxnSpPr>
      <xdr:spPr>
        <a:xfrm>
          <a:off x="21620508" y="2486439"/>
          <a:ext cx="0" cy="241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11596</xdr:colOff>
      <xdr:row>14</xdr:row>
      <xdr:rowOff>3727</xdr:rowOff>
    </xdr:from>
    <xdr:to>
      <xdr:col>28</xdr:col>
      <xdr:colOff>11596</xdr:colOff>
      <xdr:row>15</xdr:row>
      <xdr:rowOff>16566</xdr:rowOff>
    </xdr:to>
    <xdr:cxnSp macro="">
      <xdr:nvCxnSpPr>
        <xdr:cNvPr id="47" name="直線矢印コネクタ 46"/>
        <xdr:cNvCxnSpPr/>
      </xdr:nvCxnSpPr>
      <xdr:spPr>
        <a:xfrm>
          <a:off x="21623821" y="3175552"/>
          <a:ext cx="0" cy="241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6627</xdr:colOff>
      <xdr:row>16</xdr:row>
      <xdr:rowOff>214105</xdr:rowOff>
    </xdr:from>
    <xdr:to>
      <xdr:col>28</xdr:col>
      <xdr:colOff>6627</xdr:colOff>
      <xdr:row>17</xdr:row>
      <xdr:rowOff>226944</xdr:rowOff>
    </xdr:to>
    <xdr:cxnSp macro="">
      <xdr:nvCxnSpPr>
        <xdr:cNvPr id="48" name="直線矢印コネクタ 47"/>
        <xdr:cNvCxnSpPr/>
      </xdr:nvCxnSpPr>
      <xdr:spPr>
        <a:xfrm>
          <a:off x="21618852" y="3843130"/>
          <a:ext cx="0" cy="2414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9940</xdr:colOff>
      <xdr:row>19</xdr:row>
      <xdr:rowOff>225700</xdr:rowOff>
    </xdr:from>
    <xdr:to>
      <xdr:col>28</xdr:col>
      <xdr:colOff>9940</xdr:colOff>
      <xdr:row>21</xdr:row>
      <xdr:rowOff>6626</xdr:rowOff>
    </xdr:to>
    <xdr:cxnSp macro="">
      <xdr:nvCxnSpPr>
        <xdr:cNvPr id="49" name="直線矢印コネクタ 48"/>
        <xdr:cNvCxnSpPr/>
      </xdr:nvCxnSpPr>
      <xdr:spPr>
        <a:xfrm>
          <a:off x="21622165" y="4540525"/>
          <a:ext cx="0" cy="2381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23</xdr:row>
      <xdr:rowOff>0</xdr:rowOff>
    </xdr:from>
    <xdr:to>
      <xdr:col>19</xdr:col>
      <xdr:colOff>0</xdr:colOff>
      <xdr:row>23</xdr:row>
      <xdr:rowOff>133350</xdr:rowOff>
    </xdr:to>
    <xdr:cxnSp macro="">
      <xdr:nvCxnSpPr>
        <xdr:cNvPr id="50" name="直線コネクタ 49"/>
        <xdr:cNvCxnSpPr/>
      </xdr:nvCxnSpPr>
      <xdr:spPr>
        <a:xfrm>
          <a:off x="15954375" y="5229225"/>
          <a:ext cx="0"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9525</xdr:colOff>
      <xdr:row>23</xdr:row>
      <xdr:rowOff>9525</xdr:rowOff>
    </xdr:from>
    <xdr:to>
      <xdr:col>22</xdr:col>
      <xdr:colOff>9525</xdr:colOff>
      <xdr:row>23</xdr:row>
      <xdr:rowOff>142875</xdr:rowOff>
    </xdr:to>
    <xdr:cxnSp macro="">
      <xdr:nvCxnSpPr>
        <xdr:cNvPr id="51" name="直線コネクタ 50"/>
        <xdr:cNvCxnSpPr/>
      </xdr:nvCxnSpPr>
      <xdr:spPr>
        <a:xfrm>
          <a:off x="17849850" y="5238750"/>
          <a:ext cx="0"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23</xdr:row>
      <xdr:rowOff>0</xdr:rowOff>
    </xdr:from>
    <xdr:to>
      <xdr:col>25</xdr:col>
      <xdr:colOff>9525</xdr:colOff>
      <xdr:row>23</xdr:row>
      <xdr:rowOff>133350</xdr:rowOff>
    </xdr:to>
    <xdr:cxnSp macro="">
      <xdr:nvCxnSpPr>
        <xdr:cNvPr id="52" name="直線コネクタ 51"/>
        <xdr:cNvCxnSpPr/>
      </xdr:nvCxnSpPr>
      <xdr:spPr>
        <a:xfrm>
          <a:off x="19735800" y="5229225"/>
          <a:ext cx="0"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598714</xdr:colOff>
      <xdr:row>23</xdr:row>
      <xdr:rowOff>0</xdr:rowOff>
    </xdr:from>
    <xdr:to>
      <xdr:col>27</xdr:col>
      <xdr:colOff>598714</xdr:colOff>
      <xdr:row>23</xdr:row>
      <xdr:rowOff>133350</xdr:rowOff>
    </xdr:to>
    <xdr:cxnSp macro="">
      <xdr:nvCxnSpPr>
        <xdr:cNvPr id="53" name="直線コネクタ 52"/>
        <xdr:cNvCxnSpPr/>
      </xdr:nvCxnSpPr>
      <xdr:spPr>
        <a:xfrm>
          <a:off x="21582289" y="5229225"/>
          <a:ext cx="0"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381000</xdr:colOff>
      <xdr:row>23</xdr:row>
      <xdr:rowOff>130037</xdr:rowOff>
    </xdr:from>
    <xdr:to>
      <xdr:col>27</xdr:col>
      <xdr:colOff>576884</xdr:colOff>
      <xdr:row>23</xdr:row>
      <xdr:rowOff>130037</xdr:rowOff>
    </xdr:to>
    <xdr:cxnSp macro="">
      <xdr:nvCxnSpPr>
        <xdr:cNvPr id="54" name="直線コネクタ 53"/>
        <xdr:cNvCxnSpPr/>
      </xdr:nvCxnSpPr>
      <xdr:spPr>
        <a:xfrm>
          <a:off x="15078075" y="5359262"/>
          <a:ext cx="648238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390525</xdr:colOff>
      <xdr:row>4</xdr:row>
      <xdr:rowOff>9525</xdr:rowOff>
    </xdr:from>
    <xdr:to>
      <xdr:col>17</xdr:col>
      <xdr:colOff>390525</xdr:colOff>
      <xdr:row>23</xdr:row>
      <xdr:rowOff>114300</xdr:rowOff>
    </xdr:to>
    <xdr:cxnSp macro="">
      <xdr:nvCxnSpPr>
        <xdr:cNvPr id="55" name="直線コネクタ 54"/>
        <xdr:cNvCxnSpPr/>
      </xdr:nvCxnSpPr>
      <xdr:spPr>
        <a:xfrm flipV="1">
          <a:off x="15087600" y="895350"/>
          <a:ext cx="0" cy="4448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381000</xdr:colOff>
      <xdr:row>4</xdr:row>
      <xdr:rowOff>0</xdr:rowOff>
    </xdr:from>
    <xdr:to>
      <xdr:col>22</xdr:col>
      <xdr:colOff>0</xdr:colOff>
      <xdr:row>4</xdr:row>
      <xdr:rowOff>0</xdr:rowOff>
    </xdr:to>
    <xdr:cxnSp macro="">
      <xdr:nvCxnSpPr>
        <xdr:cNvPr id="56" name="直線矢印コネクタ 55"/>
        <xdr:cNvCxnSpPr/>
      </xdr:nvCxnSpPr>
      <xdr:spPr>
        <a:xfrm>
          <a:off x="15078075" y="885825"/>
          <a:ext cx="27622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342900</xdr:colOff>
      <xdr:row>2</xdr:row>
      <xdr:rowOff>13607</xdr:rowOff>
    </xdr:from>
    <xdr:to>
      <xdr:col>28</xdr:col>
      <xdr:colOff>447675</xdr:colOff>
      <xdr:row>4</xdr:row>
      <xdr:rowOff>190501</xdr:rowOff>
    </xdr:to>
    <xdr:sp macro="" textlink="">
      <xdr:nvSpPr>
        <xdr:cNvPr id="57" name="角丸四角形吹き出し 11"/>
        <xdr:cNvSpPr>
          <a:spLocks noChangeArrowheads="1"/>
        </xdr:cNvSpPr>
      </xdr:nvSpPr>
      <xdr:spPr bwMode="auto">
        <a:xfrm>
          <a:off x="20069175" y="451757"/>
          <a:ext cx="1990725" cy="624569"/>
        </a:xfrm>
        <a:prstGeom prst="wedgeRoundRectCallout">
          <a:avLst>
            <a:gd name="adj1" fmla="val -64590"/>
            <a:gd name="adj2" fmla="val 25272"/>
            <a:gd name="adj3" fmla="val 16667"/>
          </a:avLst>
        </a:prstGeom>
        <a:solidFill>
          <a:srgbClr val="0000FF"/>
        </a:solidFill>
        <a:ln w="12700" algn="ctr">
          <a:solidFill>
            <a:srgbClr val="0000FF"/>
          </a:solidFill>
          <a:miter lim="800000"/>
          <a:headEnd/>
          <a:tailEnd/>
        </a:ln>
      </xdr:spPr>
      <xdr:txBody>
        <a:bodyPr vertOverflow="clip" wrap="square" lIns="0" tIns="0" rIns="0" bIns="0" anchor="t" upright="1"/>
        <a:lstStyle/>
        <a:p>
          <a:pPr algn="l" rtl="0">
            <a:defRPr sz="1000"/>
          </a:pPr>
          <a:r>
            <a:rPr lang="ja-JP" altLang="en-US" sz="1000" b="0" i="0" u="none" strike="noStrike" baseline="0">
              <a:solidFill>
                <a:srgbClr val="FFFFFF"/>
              </a:solidFill>
              <a:latin typeface="HG丸ｺﾞｼｯｸM-PRO"/>
              <a:ea typeface="HG丸ｺﾞｼｯｸM-PRO"/>
            </a:rPr>
            <a:t>上段に「役職・氏名」、</a:t>
          </a:r>
          <a:endParaRPr lang="ja-JP" altLang="en-US" sz="1200" b="0" i="0" u="none" strike="noStrike" baseline="0">
            <a:solidFill>
              <a:srgbClr val="000000"/>
            </a:solidFill>
            <a:latin typeface="Times New Roman"/>
            <a:ea typeface="HG丸ｺﾞｼｯｸM-PRO"/>
            <a:cs typeface="Times New Roman"/>
          </a:endParaRPr>
        </a:p>
        <a:p>
          <a:pPr algn="l" rtl="0">
            <a:defRPr sz="1000"/>
          </a:pPr>
          <a:r>
            <a:rPr lang="ja-JP" altLang="en-US" sz="1000" b="0" i="0" u="none" strike="noStrike" baseline="0">
              <a:solidFill>
                <a:srgbClr val="FFFFFF"/>
              </a:solidFill>
              <a:latin typeface="HG丸ｺﾞｼｯｸM-PRO"/>
              <a:ea typeface="HG丸ｺﾞｼｯｸM-PRO"/>
            </a:rPr>
            <a:t>下段に「連絡先（電話番号）」</a:t>
          </a:r>
          <a:endParaRPr lang="ja-JP" altLang="en-US" sz="1200" b="0" i="0" u="none" strike="noStrike" baseline="0">
            <a:solidFill>
              <a:srgbClr val="000000"/>
            </a:solidFill>
            <a:latin typeface="Times New Roman"/>
            <a:ea typeface="HG丸ｺﾞｼｯｸM-PRO"/>
            <a:cs typeface="Times New Roman"/>
          </a:endParaRPr>
        </a:p>
        <a:p>
          <a:pPr algn="l" rtl="0">
            <a:defRPr sz="1000"/>
          </a:pPr>
          <a:r>
            <a:rPr lang="ja-JP" altLang="en-US" sz="1000" b="0" i="0" u="none" strike="noStrike" baseline="0">
              <a:solidFill>
                <a:srgbClr val="FFFFFF"/>
              </a:solidFill>
              <a:latin typeface="HG丸ｺﾞｼｯｸM-PRO"/>
              <a:ea typeface="HG丸ｺﾞｼｯｸM-PRO"/>
            </a:rPr>
            <a:t>を入れてください。</a:t>
          </a:r>
          <a:endParaRPr lang="ja-JP" altLang="en-US" sz="1200" b="0" i="0" u="none" strike="noStrike" baseline="0">
            <a:solidFill>
              <a:srgbClr val="000000"/>
            </a:solidFill>
            <a:latin typeface="Times New Roman"/>
            <a:ea typeface="HG丸ｺﾞｼｯｸM-PRO"/>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19</xdr:col>
      <xdr:colOff>514350</xdr:colOff>
      <xdr:row>0</xdr:row>
      <xdr:rowOff>152400</xdr:rowOff>
    </xdr:from>
    <xdr:to>
      <xdr:col>23</xdr:col>
      <xdr:colOff>571500</xdr:colOff>
      <xdr:row>2</xdr:row>
      <xdr:rowOff>171450</xdr:rowOff>
    </xdr:to>
    <xdr:sp macro="" textlink="">
      <xdr:nvSpPr>
        <xdr:cNvPr id="58" name="角丸四角形吹き出し 66"/>
        <xdr:cNvSpPr>
          <a:spLocks noChangeArrowheads="1"/>
        </xdr:cNvSpPr>
      </xdr:nvSpPr>
      <xdr:spPr bwMode="auto">
        <a:xfrm>
          <a:off x="16468725" y="152400"/>
          <a:ext cx="2571750" cy="457200"/>
        </a:xfrm>
        <a:prstGeom prst="wedgeRoundRectCallout">
          <a:avLst>
            <a:gd name="adj1" fmla="val -61282"/>
            <a:gd name="adj2" fmla="val -8333"/>
            <a:gd name="adj3" fmla="val 16667"/>
          </a:avLst>
        </a:prstGeom>
        <a:solidFill>
          <a:srgbClr val="0000FF"/>
        </a:solidFill>
        <a:ln w="12700" algn="ctr">
          <a:solidFill>
            <a:srgbClr val="0000FF"/>
          </a:solidFill>
          <a:miter lim="800000"/>
          <a:headEnd/>
          <a:tailEnd/>
        </a:ln>
      </xdr:spPr>
      <xdr:txBody>
        <a:bodyPr vertOverflow="clip" wrap="square" lIns="0" tIns="0" rIns="0" bIns="0" anchor="t" upright="1"/>
        <a:lstStyle/>
        <a:p>
          <a:pPr algn="l" rtl="0">
            <a:defRPr sz="1000"/>
          </a:pPr>
          <a:r>
            <a:rPr lang="ja-JP" altLang="en-US" sz="1000" b="0" i="0" u="none" strike="noStrike" baseline="0">
              <a:solidFill>
                <a:srgbClr val="FFFFFF"/>
              </a:solidFill>
              <a:latin typeface="HG丸ｺﾞｼｯｸM-PRO"/>
              <a:ea typeface="HG丸ｺﾞｼｯｸM-PRO"/>
            </a:rPr>
            <a:t>従業員用と施設利用者の保護者・家族用をそれぞれ作成してください。</a:t>
          </a:r>
          <a:endParaRPr lang="ja-JP" altLang="en-US" sz="1200" b="0" i="0" u="none" strike="noStrike" baseline="0">
            <a:solidFill>
              <a:srgbClr val="000000"/>
            </a:solidFill>
            <a:latin typeface="Times New Roman"/>
            <a:ea typeface="HG丸ｺﾞｼｯｸM-PRO"/>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25</xdr:col>
      <xdr:colOff>133350</xdr:colOff>
      <xdr:row>5</xdr:row>
      <xdr:rowOff>40821</xdr:rowOff>
    </xdr:from>
    <xdr:to>
      <xdr:col>28</xdr:col>
      <xdr:colOff>466725</xdr:colOff>
      <xdr:row>8</xdr:row>
      <xdr:rowOff>19050</xdr:rowOff>
    </xdr:to>
    <xdr:sp macro="" textlink="">
      <xdr:nvSpPr>
        <xdr:cNvPr id="59" name="角丸四角形吹き出し 72"/>
        <xdr:cNvSpPr>
          <a:spLocks noChangeArrowheads="1"/>
        </xdr:cNvSpPr>
      </xdr:nvSpPr>
      <xdr:spPr bwMode="auto">
        <a:xfrm>
          <a:off x="19859625" y="1155246"/>
          <a:ext cx="2219325" cy="664029"/>
        </a:xfrm>
        <a:prstGeom prst="wedgeRoundRectCallout">
          <a:avLst>
            <a:gd name="adj1" fmla="val 4269"/>
            <a:gd name="adj2" fmla="val 23718"/>
            <a:gd name="adj3" fmla="val 16667"/>
          </a:avLst>
        </a:prstGeom>
        <a:solidFill>
          <a:srgbClr val="0000FF"/>
        </a:solidFill>
        <a:ln w="12700" algn="ctr">
          <a:solidFill>
            <a:srgbClr val="0000FF"/>
          </a:solidFill>
          <a:miter lim="800000"/>
          <a:headEnd/>
          <a:tailEnd/>
        </a:ln>
      </xdr:spPr>
      <xdr:txBody>
        <a:bodyPr vertOverflow="clip" wrap="square" lIns="0" tIns="0" rIns="0" bIns="0" anchor="t" upright="1"/>
        <a:lstStyle/>
        <a:p>
          <a:pPr algn="l" rtl="0">
            <a:defRPr sz="1000"/>
          </a:pPr>
          <a:r>
            <a:rPr lang="ja-JP" altLang="en-US" sz="1000" b="0" i="0" u="none" strike="noStrike" baseline="0">
              <a:solidFill>
                <a:srgbClr val="FFFFFF"/>
              </a:solidFill>
              <a:latin typeface="HG丸ｺﾞｼｯｸM-PRO"/>
              <a:ea typeface="HG丸ｺﾞｼｯｸM-PRO"/>
            </a:rPr>
            <a:t>メールや災害用伝言ダイヤル（171）を利用した連絡方法も確立しておきましょう。</a:t>
          </a:r>
          <a:endParaRPr lang="ja-JP" altLang="en-US" sz="1200" b="0" i="0" u="none" strike="noStrike" baseline="0">
            <a:solidFill>
              <a:srgbClr val="000000"/>
            </a:solidFill>
            <a:latin typeface="Times New Roman"/>
            <a:ea typeface="HG丸ｺﾞｼｯｸM-PRO"/>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6</xdr:col>
      <xdr:colOff>85725</xdr:colOff>
      <xdr:row>1</xdr:row>
      <xdr:rowOff>38101</xdr:rowOff>
    </xdr:from>
    <xdr:to>
      <xdr:col>8</xdr:col>
      <xdr:colOff>771525</xdr:colOff>
      <xdr:row>2</xdr:row>
      <xdr:rowOff>76200</xdr:rowOff>
    </xdr:to>
    <xdr:sp macro="" textlink="">
      <xdr:nvSpPr>
        <xdr:cNvPr id="60" name="角丸四角形吹き出し 72"/>
        <xdr:cNvSpPr>
          <a:spLocks noChangeArrowheads="1"/>
        </xdr:cNvSpPr>
      </xdr:nvSpPr>
      <xdr:spPr bwMode="auto">
        <a:xfrm>
          <a:off x="4352925" y="257176"/>
          <a:ext cx="2362200" cy="257174"/>
        </a:xfrm>
        <a:prstGeom prst="wedgeRoundRectCallout">
          <a:avLst>
            <a:gd name="adj1" fmla="val 4269"/>
            <a:gd name="adj2" fmla="val 23718"/>
            <a:gd name="adj3" fmla="val 16667"/>
          </a:avLst>
        </a:prstGeom>
        <a:solidFill>
          <a:srgbClr val="0000FF"/>
        </a:solidFill>
        <a:ln w="12700" algn="ctr">
          <a:solidFill>
            <a:srgbClr val="0000FF"/>
          </a:solidFill>
          <a:miter lim="800000"/>
          <a:headEnd/>
          <a:tailEnd/>
        </a:ln>
      </xdr:spPr>
      <xdr:txBody>
        <a:bodyPr vertOverflow="clip" wrap="square" lIns="0" tIns="0" rIns="0" bIns="0" anchor="ctr" upright="1"/>
        <a:lstStyle/>
        <a:p>
          <a:pPr algn="ctr" rtl="0">
            <a:defRPr sz="1000"/>
          </a:pPr>
          <a:r>
            <a:rPr lang="ja-JP" altLang="en-US" sz="1000" b="0" i="0" u="none" strike="noStrike" baseline="0">
              <a:solidFill>
                <a:srgbClr val="FFFFFF"/>
              </a:solidFill>
              <a:latin typeface="HG丸ｺﾞｼｯｸM-PRO"/>
              <a:ea typeface="HG丸ｺﾞｼｯｸM-PRO"/>
            </a:rPr>
            <a:t>入力シートタブ上で入力できます</a:t>
          </a:r>
          <a:endParaRPr lang="ja-JP" altLang="en-US" sz="1200" b="0" i="0" u="none" strike="noStrike" baseline="0">
            <a:solidFill>
              <a:srgbClr val="000000"/>
            </a:solidFill>
            <a:latin typeface="Times New Roman"/>
            <a:cs typeface="Times New Roman"/>
          </a:endParaRPr>
        </a:p>
      </xdr:txBody>
    </xdr:sp>
    <xdr:clientData/>
  </xdr:twoCellAnchor>
  <xdr:twoCellAnchor>
    <xdr:from>
      <xdr:col>29</xdr:col>
      <xdr:colOff>87966</xdr:colOff>
      <xdr:row>33</xdr:row>
      <xdr:rowOff>169209</xdr:rowOff>
    </xdr:from>
    <xdr:to>
      <xdr:col>31</xdr:col>
      <xdr:colOff>169769</xdr:colOff>
      <xdr:row>34</xdr:row>
      <xdr:rowOff>207309</xdr:rowOff>
    </xdr:to>
    <xdr:sp macro="" textlink="">
      <xdr:nvSpPr>
        <xdr:cNvPr id="61" name="角丸四角形吹き出し 79"/>
        <xdr:cNvSpPr>
          <a:spLocks noChangeArrowheads="1"/>
        </xdr:cNvSpPr>
      </xdr:nvSpPr>
      <xdr:spPr bwMode="auto">
        <a:xfrm>
          <a:off x="22328841" y="7655859"/>
          <a:ext cx="1120028" cy="257175"/>
        </a:xfrm>
        <a:prstGeom prst="wedgeRoundRectCallout">
          <a:avLst>
            <a:gd name="adj1" fmla="val 128"/>
            <a:gd name="adj2" fmla="val -105367"/>
            <a:gd name="adj3" fmla="val 16667"/>
          </a:avLst>
        </a:prstGeom>
        <a:solidFill>
          <a:srgbClr val="0000FF"/>
        </a:solidFill>
        <a:ln w="12700" algn="ctr">
          <a:solidFill>
            <a:srgbClr val="0000FF"/>
          </a:solidFill>
          <a:miter lim="800000"/>
          <a:headEnd/>
          <a:tailEnd/>
        </a:ln>
      </xdr:spPr>
      <xdr:txBody>
        <a:bodyPr vertOverflow="clip" wrap="square" lIns="0" tIns="0" rIns="0" bIns="0" anchor="ctr" upright="1"/>
        <a:lstStyle/>
        <a:p>
          <a:pPr algn="ctr" rtl="0">
            <a:defRPr sz="1000"/>
          </a:pPr>
          <a:r>
            <a:rPr lang="ja-JP" altLang="en-US" sz="1000" b="0" i="0" u="none" strike="noStrike" baseline="0">
              <a:solidFill>
                <a:srgbClr val="FFFFFF"/>
              </a:solidFill>
              <a:latin typeface="HG丸ｺﾞｼｯｸM-PRO"/>
              <a:ea typeface="HG丸ｺﾞｼｯｸM-PRO"/>
            </a:rPr>
            <a:t>該当番号を記入</a:t>
          </a:r>
          <a:endParaRPr lang="ja-JP" altLang="en-US" sz="1200" b="0" i="0" u="none" strike="noStrike" baseline="0">
            <a:solidFill>
              <a:srgbClr val="000000"/>
            </a:solidFill>
            <a:latin typeface="Times New Roman"/>
            <a:ea typeface="HG丸ｺﾞｼｯｸM-PRO"/>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31</xdr:col>
      <xdr:colOff>253252</xdr:colOff>
      <xdr:row>33</xdr:row>
      <xdr:rowOff>130548</xdr:rowOff>
    </xdr:from>
    <xdr:to>
      <xdr:col>35</xdr:col>
      <xdr:colOff>1415143</xdr:colOff>
      <xdr:row>37</xdr:row>
      <xdr:rowOff>81642</xdr:rowOff>
    </xdr:to>
    <xdr:sp macro="" textlink="">
      <xdr:nvSpPr>
        <xdr:cNvPr id="62" name="AutoShape 263"/>
        <xdr:cNvSpPr>
          <a:spLocks noChangeArrowheads="1"/>
        </xdr:cNvSpPr>
      </xdr:nvSpPr>
      <xdr:spPr bwMode="auto">
        <a:xfrm>
          <a:off x="23532352" y="7617198"/>
          <a:ext cx="6038691" cy="827394"/>
        </a:xfrm>
        <a:prstGeom prst="flowChartAlternateProcess">
          <a:avLst/>
        </a:prstGeom>
        <a:solidFill>
          <a:srgbClr val="FFFFFF"/>
        </a:solidFill>
        <a:ln w="19050">
          <a:solidFill>
            <a:srgbClr val="0000FF"/>
          </a:solidFill>
          <a:miter lim="800000"/>
          <a:headEnd/>
          <a:tailEnd/>
        </a:ln>
      </xdr:spPr>
      <xdr:txBody>
        <a:bodyPr vertOverflow="clip" wrap="square" lIns="74295" tIns="8890" rIns="74295" bIns="8890" anchor="t" upright="1"/>
        <a:lstStyle/>
        <a:p>
          <a:pPr algn="l" rtl="0">
            <a:defRPr sz="1000"/>
          </a:pPr>
          <a:r>
            <a:rPr lang="ja-JP" altLang="en-US" sz="900" b="1" i="0" u="none" strike="noStrike" baseline="0">
              <a:solidFill>
                <a:srgbClr val="000000"/>
              </a:solidFill>
              <a:latin typeface="HG丸ｺﾞｼｯｸM-PRO"/>
              <a:ea typeface="HG丸ｺﾞｼｯｸM-PRO"/>
            </a:rPr>
            <a:t>避難場所へ移動</a:t>
          </a:r>
          <a:endParaRPr lang="ja-JP" altLang="en-US" sz="1200" b="0" i="0" u="none" strike="noStrike" baseline="0">
            <a:solidFill>
              <a:srgbClr val="000000"/>
            </a:solidFill>
            <a:latin typeface="Times New Roman"/>
            <a:ea typeface="HG丸ｺﾞｼｯｸM-PRO"/>
            <a:cs typeface="Times New Roman"/>
          </a:endParaRPr>
        </a:p>
        <a:p>
          <a:pPr algn="l" rtl="0">
            <a:defRPr sz="1000"/>
          </a:pPr>
          <a:r>
            <a:rPr lang="ja-JP" altLang="en-US" sz="900" b="0" i="0" u="none" strike="noStrike" baseline="0">
              <a:solidFill>
                <a:srgbClr val="000000"/>
              </a:solidFill>
              <a:latin typeface="HG丸ｺﾞｼｯｸM-PRO"/>
              <a:ea typeface="HG丸ｺﾞｼｯｸM-PRO"/>
            </a:rPr>
            <a:t>　１</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単独歩行が可能　２</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介助が必要　３</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車いすを使用　４</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ストレッチャーや担架が必要　５</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そのほか</a:t>
          </a:r>
          <a:endParaRPr lang="ja-JP" altLang="en-US" sz="1200" b="0" i="0" u="none" strike="noStrike" baseline="0">
            <a:solidFill>
              <a:srgbClr val="000000"/>
            </a:solidFill>
            <a:latin typeface="Times New Roman"/>
            <a:ea typeface="HG丸ｺﾞｼｯｸM-PRO"/>
            <a:cs typeface="Times New Roman"/>
          </a:endParaRPr>
        </a:p>
        <a:p>
          <a:pPr algn="l" rtl="0">
            <a:defRPr sz="1000"/>
          </a:pPr>
          <a:r>
            <a:rPr lang="ja-JP" altLang="en-US" sz="900" b="1" i="0" u="none" strike="noStrike" baseline="0">
              <a:solidFill>
                <a:srgbClr val="000000"/>
              </a:solidFill>
              <a:latin typeface="HG丸ｺﾞｼｯｸM-PRO"/>
              <a:ea typeface="HG丸ｺﾞｼｯｸM-PRO"/>
            </a:rPr>
            <a:t>そのほかの対応</a:t>
          </a:r>
          <a:endParaRPr lang="ja-JP" altLang="en-US" sz="1200" b="0" i="0" u="none" strike="noStrike" baseline="0">
            <a:solidFill>
              <a:srgbClr val="000000"/>
            </a:solidFill>
            <a:latin typeface="Times New Roman"/>
            <a:ea typeface="HG丸ｺﾞｼｯｸM-PRO"/>
            <a:cs typeface="Times New Roman"/>
          </a:endParaRPr>
        </a:p>
        <a:p>
          <a:pPr algn="l" rtl="0">
            <a:defRPr sz="1000"/>
          </a:pPr>
          <a:r>
            <a:rPr lang="ja-JP" altLang="en-US" sz="900" b="0" i="0" u="none" strike="noStrike" baseline="0">
              <a:solidFill>
                <a:srgbClr val="000000"/>
              </a:solidFill>
              <a:latin typeface="HG丸ｺﾞｼｯｸM-PRO"/>
              <a:ea typeface="HG丸ｺﾞｼｯｸM-PRO"/>
            </a:rPr>
            <a:t>　６</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自宅に帰宅　７</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病院に搬送　８</a:t>
          </a:r>
          <a:r>
            <a:rPr lang="ja-JP" altLang="en-US" sz="900" b="0" i="0" u="none" strike="noStrike" baseline="0">
              <a:solidFill>
                <a:srgbClr val="000000"/>
              </a:solidFill>
              <a:latin typeface="Times New Roman"/>
              <a:ea typeface="HG丸ｺﾞｼｯｸM-PRO"/>
              <a:cs typeface="Times New Roman"/>
            </a:rPr>
            <a:t>.</a:t>
          </a:r>
          <a:r>
            <a:rPr lang="ja-JP" altLang="en-US" sz="900" b="0" i="0" u="none" strike="noStrike" baseline="0">
              <a:solidFill>
                <a:srgbClr val="000000"/>
              </a:solidFill>
              <a:latin typeface="HG丸ｺﾞｼｯｸM-PRO"/>
              <a:ea typeface="HG丸ｺﾞｼｯｸM-PRO"/>
              <a:cs typeface="Times New Roman"/>
            </a:rPr>
            <a:t>そのほか</a:t>
          </a:r>
          <a:endParaRPr lang="ja-JP" altLang="en-US" sz="1200" b="0" i="0" u="none" strike="noStrike" baseline="0">
            <a:solidFill>
              <a:srgbClr val="000000"/>
            </a:solidFill>
            <a:latin typeface="Times New Roman"/>
            <a:ea typeface="HG丸ｺﾞｼｯｸM-PRO"/>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37</xdr:col>
      <xdr:colOff>347383</xdr:colOff>
      <xdr:row>9</xdr:row>
      <xdr:rowOff>0</xdr:rowOff>
    </xdr:from>
    <xdr:to>
      <xdr:col>38</xdr:col>
      <xdr:colOff>11206</xdr:colOff>
      <xdr:row>9</xdr:row>
      <xdr:rowOff>0</xdr:rowOff>
    </xdr:to>
    <xdr:cxnSp macro="">
      <xdr:nvCxnSpPr>
        <xdr:cNvPr id="63" name="直線コネクタ 62"/>
        <xdr:cNvCxnSpPr/>
      </xdr:nvCxnSpPr>
      <xdr:spPr>
        <a:xfrm>
          <a:off x="30494008" y="2028825"/>
          <a:ext cx="3496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320489</xdr:colOff>
      <xdr:row>17</xdr:row>
      <xdr:rowOff>219634</xdr:rowOff>
    </xdr:from>
    <xdr:to>
      <xdr:col>37</xdr:col>
      <xdr:colOff>611842</xdr:colOff>
      <xdr:row>17</xdr:row>
      <xdr:rowOff>219634</xdr:rowOff>
    </xdr:to>
    <xdr:cxnSp macro="">
      <xdr:nvCxnSpPr>
        <xdr:cNvPr id="64" name="直線コネクタ 63"/>
        <xdr:cNvCxnSpPr/>
      </xdr:nvCxnSpPr>
      <xdr:spPr>
        <a:xfrm>
          <a:off x="30467114" y="4077259"/>
          <a:ext cx="2913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336177</xdr:colOff>
      <xdr:row>4</xdr:row>
      <xdr:rowOff>11206</xdr:rowOff>
    </xdr:from>
    <xdr:to>
      <xdr:col>37</xdr:col>
      <xdr:colOff>336177</xdr:colOff>
      <xdr:row>18</xdr:row>
      <xdr:rowOff>0</xdr:rowOff>
    </xdr:to>
    <xdr:cxnSp macro="">
      <xdr:nvCxnSpPr>
        <xdr:cNvPr id="65" name="直線コネクタ 64"/>
        <xdr:cNvCxnSpPr/>
      </xdr:nvCxnSpPr>
      <xdr:spPr>
        <a:xfrm flipV="1">
          <a:off x="30482802" y="897031"/>
          <a:ext cx="0" cy="31891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392207</xdr:colOff>
      <xdr:row>1</xdr:row>
      <xdr:rowOff>56029</xdr:rowOff>
    </xdr:from>
    <xdr:to>
      <xdr:col>46</xdr:col>
      <xdr:colOff>584949</xdr:colOff>
      <xdr:row>2</xdr:row>
      <xdr:rowOff>94127</xdr:rowOff>
    </xdr:to>
    <xdr:sp macro="" textlink="">
      <xdr:nvSpPr>
        <xdr:cNvPr id="66" name="角丸四角形吹き出し 72"/>
        <xdr:cNvSpPr>
          <a:spLocks noChangeArrowheads="1"/>
        </xdr:cNvSpPr>
      </xdr:nvSpPr>
      <xdr:spPr bwMode="auto">
        <a:xfrm>
          <a:off x="34653632" y="275104"/>
          <a:ext cx="2250142" cy="257173"/>
        </a:xfrm>
        <a:prstGeom prst="wedgeRoundRectCallout">
          <a:avLst>
            <a:gd name="adj1" fmla="val 4269"/>
            <a:gd name="adj2" fmla="val 23718"/>
            <a:gd name="adj3" fmla="val 16667"/>
          </a:avLst>
        </a:prstGeom>
        <a:solidFill>
          <a:srgbClr val="0000FF"/>
        </a:solidFill>
        <a:ln w="12700" algn="ctr">
          <a:solidFill>
            <a:srgbClr val="0000FF"/>
          </a:solidFill>
          <a:miter lim="800000"/>
          <a:headEnd/>
          <a:tailEnd/>
        </a:ln>
      </xdr:spPr>
      <xdr:txBody>
        <a:bodyPr vertOverflow="clip" wrap="square" lIns="0" tIns="0" rIns="0" bIns="0" anchor="ctr" upright="1"/>
        <a:lstStyle/>
        <a:p>
          <a:pPr algn="ctr" rtl="0">
            <a:defRPr sz="1000"/>
          </a:pPr>
          <a:r>
            <a:rPr lang="ja-JP" altLang="en-US" sz="1000" b="0" i="0" u="none" strike="noStrike" baseline="0">
              <a:solidFill>
                <a:srgbClr val="FFFFFF"/>
              </a:solidFill>
              <a:latin typeface="HG丸ｺﾞｼｯｸM-PRO"/>
              <a:ea typeface="HG丸ｺﾞｼｯｸM-PRO"/>
            </a:rPr>
            <a:t>入力シートタブ上で入力できます</a:t>
          </a: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347383</xdr:colOff>
      <xdr:row>44</xdr:row>
      <xdr:rowOff>0</xdr:rowOff>
    </xdr:from>
    <xdr:to>
      <xdr:col>1</xdr:col>
      <xdr:colOff>11206</xdr:colOff>
      <xdr:row>44</xdr:row>
      <xdr:rowOff>0</xdr:rowOff>
    </xdr:to>
    <xdr:cxnSp macro="">
      <xdr:nvCxnSpPr>
        <xdr:cNvPr id="14" name="直線コネクタ 13"/>
        <xdr:cNvCxnSpPr/>
      </xdr:nvCxnSpPr>
      <xdr:spPr>
        <a:xfrm>
          <a:off x="27617458" y="2028825"/>
          <a:ext cx="2924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320489</xdr:colOff>
      <xdr:row>52</xdr:row>
      <xdr:rowOff>219634</xdr:rowOff>
    </xdr:from>
    <xdr:to>
      <xdr:col>0</xdr:col>
      <xdr:colOff>611842</xdr:colOff>
      <xdr:row>52</xdr:row>
      <xdr:rowOff>219634</xdr:rowOff>
    </xdr:to>
    <xdr:cxnSp macro="">
      <xdr:nvCxnSpPr>
        <xdr:cNvPr id="15" name="直線コネクタ 14"/>
        <xdr:cNvCxnSpPr/>
      </xdr:nvCxnSpPr>
      <xdr:spPr>
        <a:xfrm>
          <a:off x="27590564" y="4077259"/>
          <a:ext cx="2913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336177</xdr:colOff>
      <xdr:row>39</xdr:row>
      <xdr:rowOff>11206</xdr:rowOff>
    </xdr:from>
    <xdr:to>
      <xdr:col>0</xdr:col>
      <xdr:colOff>336177</xdr:colOff>
      <xdr:row>53</xdr:row>
      <xdr:rowOff>0</xdr:rowOff>
    </xdr:to>
    <xdr:cxnSp macro="">
      <xdr:nvCxnSpPr>
        <xdr:cNvPr id="16" name="直線コネクタ 15"/>
        <xdr:cNvCxnSpPr/>
      </xdr:nvCxnSpPr>
      <xdr:spPr>
        <a:xfrm flipV="1">
          <a:off x="27606252" y="897031"/>
          <a:ext cx="0" cy="31891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kai.yamanashi.jp/kurashi_tetsuduki/shobo_bosaijoho/bosai/3364.html" TargetMode="External"/><Relationship Id="rId1" Type="http://schemas.openxmlformats.org/officeDocument/2006/relationships/hyperlink" Target="https://www.cit.yamanashi.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Word___1.docx"/><Relationship Id="rId5" Type="http://schemas.openxmlformats.org/officeDocument/2006/relationships/image" Target="../media/image1.emf"/><Relationship Id="rId4" Type="http://schemas.openxmlformats.org/officeDocument/2006/relationships/package" Target="../embeddings/Microsoft_Word___.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1"/>
  <sheetViews>
    <sheetView tabSelected="1" view="pageBreakPreview" zoomScale="70" zoomScaleNormal="100" zoomScaleSheetLayoutView="70" workbookViewId="0"/>
  </sheetViews>
  <sheetFormatPr defaultRowHeight="14.25" x14ac:dyDescent="0.15"/>
  <cols>
    <col min="1" max="1" width="4.5" style="6" customWidth="1"/>
    <col min="2" max="2" width="42.625"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29" customWidth="1"/>
    <col min="11" max="11" width="9" style="6"/>
    <col min="12" max="16" width="9" style="202"/>
    <col min="17" max="16384" width="9" style="6"/>
  </cols>
  <sheetData>
    <row r="1" spans="1:16" ht="21" x14ac:dyDescent="0.15">
      <c r="A1" s="125" t="s">
        <v>292</v>
      </c>
    </row>
    <row r="2" spans="1:16" ht="17.25" customHeight="1" x14ac:dyDescent="0.15"/>
    <row r="3" spans="1:16" ht="24.75" thickBot="1" x14ac:dyDescent="0.2">
      <c r="A3" s="157" t="s">
        <v>98</v>
      </c>
    </row>
    <row r="4" spans="1:16" ht="114.75" customHeight="1" thickBot="1" x14ac:dyDescent="0.2">
      <c r="A4" s="286" t="s">
        <v>287</v>
      </c>
      <c r="B4" s="287"/>
      <c r="C4" s="287"/>
      <c r="D4" s="287"/>
      <c r="E4" s="287"/>
      <c r="F4" s="287"/>
      <c r="G4" s="287"/>
      <c r="H4" s="287"/>
      <c r="I4" s="287"/>
      <c r="J4" s="288"/>
    </row>
    <row r="5" spans="1:16" ht="17.25" customHeight="1" x14ac:dyDescent="0.15"/>
    <row r="6" spans="1:16" ht="17.25" customHeight="1" x14ac:dyDescent="0.15"/>
    <row r="7" spans="1:16" ht="17.25" customHeight="1" x14ac:dyDescent="0.15">
      <c r="A7" s="293" t="s">
        <v>0</v>
      </c>
      <c r="B7" s="292"/>
      <c r="C7" s="292" t="s">
        <v>1</v>
      </c>
      <c r="D7" s="292"/>
      <c r="E7" s="292"/>
      <c r="F7" s="292"/>
      <c r="G7" s="292"/>
      <c r="H7" s="292"/>
      <c r="I7" s="292"/>
      <c r="J7" s="190" t="s">
        <v>2</v>
      </c>
    </row>
    <row r="8" spans="1:16" ht="17.25" customHeight="1" x14ac:dyDescent="0.15">
      <c r="A8" s="241" t="s">
        <v>335</v>
      </c>
      <c r="B8" s="242"/>
      <c r="C8" s="35"/>
      <c r="D8" s="35"/>
      <c r="E8" s="35"/>
      <c r="F8" s="35"/>
      <c r="G8" s="35"/>
      <c r="H8" s="35"/>
      <c r="I8" s="35"/>
      <c r="J8" s="191"/>
    </row>
    <row r="9" spans="1:16" ht="7.5" customHeight="1" thickBot="1" x14ac:dyDescent="0.2">
      <c r="A9" s="40"/>
      <c r="B9" s="38"/>
      <c r="C9" s="38"/>
      <c r="D9" s="38"/>
      <c r="E9" s="38"/>
      <c r="F9" s="38"/>
      <c r="G9" s="38"/>
      <c r="H9" s="38"/>
      <c r="I9" s="38"/>
      <c r="J9" s="192"/>
    </row>
    <row r="10" spans="1:16" s="33" customFormat="1" ht="17.25" customHeight="1" thickBot="1" x14ac:dyDescent="0.2">
      <c r="A10" s="121" t="s">
        <v>156</v>
      </c>
      <c r="B10" s="122" t="s">
        <v>160</v>
      </c>
      <c r="C10" s="142">
        <f ca="1">YEAR(TODAY())</f>
        <v>2021</v>
      </c>
      <c r="D10" s="42" t="s">
        <v>34</v>
      </c>
      <c r="E10" s="142"/>
      <c r="F10" s="42" t="s">
        <v>35</v>
      </c>
      <c r="G10" s="142"/>
      <c r="H10" s="42" t="s">
        <v>36</v>
      </c>
      <c r="I10" s="42"/>
      <c r="J10" s="133">
        <v>44317</v>
      </c>
      <c r="L10" s="203"/>
      <c r="M10" s="203"/>
      <c r="N10" s="203"/>
      <c r="O10" s="203"/>
      <c r="P10" s="203"/>
    </row>
    <row r="11" spans="1:16" s="33" customFormat="1" ht="7.5" customHeight="1" thickBot="1" x14ac:dyDescent="0.2">
      <c r="A11" s="41"/>
      <c r="B11" s="56"/>
      <c r="C11" s="39"/>
      <c r="D11" s="42"/>
      <c r="E11" s="39"/>
      <c r="F11" s="42"/>
      <c r="G11" s="39"/>
      <c r="H11" s="42"/>
      <c r="I11" s="42"/>
      <c r="J11" s="133"/>
      <c r="L11" s="203"/>
      <c r="M11" s="203"/>
      <c r="N11" s="203"/>
      <c r="O11" s="203"/>
      <c r="P11" s="203"/>
    </row>
    <row r="12" spans="1:16" ht="17.25" customHeight="1" thickBot="1" x14ac:dyDescent="0.2">
      <c r="A12" s="113" t="s">
        <v>156</v>
      </c>
      <c r="B12" s="120" t="s">
        <v>161</v>
      </c>
      <c r="C12" s="228"/>
      <c r="D12" s="229"/>
      <c r="E12" s="229"/>
      <c r="F12" s="229"/>
      <c r="G12" s="229"/>
      <c r="H12" s="229"/>
      <c r="I12" s="230"/>
      <c r="J12" s="189" t="s">
        <v>288</v>
      </c>
    </row>
    <row r="13" spans="1:16" ht="7.5" customHeight="1" thickBot="1" x14ac:dyDescent="0.2">
      <c r="A13" s="44"/>
      <c r="B13" s="57"/>
      <c r="C13" s="46"/>
      <c r="D13" s="46"/>
      <c r="E13" s="46"/>
      <c r="F13" s="46"/>
      <c r="G13" s="46"/>
      <c r="H13" s="46"/>
      <c r="I13" s="46"/>
      <c r="J13" s="135"/>
    </row>
    <row r="14" spans="1:16" ht="17.25" customHeight="1" thickBot="1" x14ac:dyDescent="0.2">
      <c r="A14" s="113" t="s">
        <v>156</v>
      </c>
      <c r="B14" s="120" t="s">
        <v>162</v>
      </c>
      <c r="C14" s="228"/>
      <c r="D14" s="229"/>
      <c r="E14" s="229"/>
      <c r="F14" s="229"/>
      <c r="G14" s="229"/>
      <c r="H14" s="229"/>
      <c r="I14" s="230"/>
      <c r="J14" s="135" t="s">
        <v>289</v>
      </c>
    </row>
    <row r="15" spans="1:16" ht="7.5" customHeight="1" thickBot="1" x14ac:dyDescent="0.2">
      <c r="A15" s="44"/>
      <c r="B15" s="57"/>
      <c r="C15" s="45"/>
      <c r="D15" s="45"/>
      <c r="E15" s="45"/>
      <c r="F15" s="45"/>
      <c r="G15" s="45"/>
      <c r="H15" s="45"/>
      <c r="I15" s="45"/>
      <c r="J15" s="135"/>
    </row>
    <row r="16" spans="1:16" ht="17.25" customHeight="1" thickBot="1" x14ac:dyDescent="0.2">
      <c r="A16" s="113" t="s">
        <v>156</v>
      </c>
      <c r="B16" s="120" t="s">
        <v>163</v>
      </c>
      <c r="C16" s="228" t="s">
        <v>372</v>
      </c>
      <c r="D16" s="229"/>
      <c r="E16" s="229"/>
      <c r="F16" s="229"/>
      <c r="G16" s="229"/>
      <c r="H16" s="229"/>
      <c r="I16" s="230"/>
      <c r="J16" s="135" t="s">
        <v>290</v>
      </c>
      <c r="L16" s="240" t="s">
        <v>315</v>
      </c>
      <c r="M16" s="240"/>
      <c r="N16" s="240"/>
      <c r="O16" s="240"/>
      <c r="P16" s="240"/>
    </row>
    <row r="17" spans="1:16" ht="7.5" customHeight="1" thickBot="1" x14ac:dyDescent="0.2">
      <c r="A17" s="44"/>
      <c r="B17" s="57"/>
      <c r="C17" s="45"/>
      <c r="D17" s="45"/>
      <c r="E17" s="45"/>
      <c r="F17" s="45"/>
      <c r="G17" s="45"/>
      <c r="H17" s="45"/>
      <c r="I17" s="45"/>
      <c r="J17" s="135"/>
      <c r="L17" s="240"/>
      <c r="M17" s="240"/>
      <c r="N17" s="240"/>
      <c r="O17" s="240"/>
      <c r="P17" s="240"/>
    </row>
    <row r="18" spans="1:16" ht="17.25" customHeight="1" thickBot="1" x14ac:dyDescent="0.2">
      <c r="A18" s="113" t="s">
        <v>156</v>
      </c>
      <c r="B18" s="120" t="s">
        <v>306</v>
      </c>
      <c r="C18" s="228"/>
      <c r="D18" s="229"/>
      <c r="E18" s="229"/>
      <c r="F18" s="229"/>
      <c r="G18" s="229"/>
      <c r="H18" s="229"/>
      <c r="I18" s="230"/>
      <c r="J18" s="135" t="s">
        <v>291</v>
      </c>
      <c r="L18" s="240"/>
      <c r="M18" s="240"/>
      <c r="N18" s="240"/>
      <c r="O18" s="240"/>
      <c r="P18" s="240"/>
    </row>
    <row r="19" spans="1:16" ht="7.5" customHeight="1" x14ac:dyDescent="0.15">
      <c r="A19" s="113"/>
      <c r="B19" s="112"/>
      <c r="C19" s="119"/>
      <c r="D19" s="119"/>
      <c r="E19" s="119"/>
      <c r="F19" s="119"/>
      <c r="G19" s="119"/>
      <c r="H19" s="119"/>
      <c r="I19" s="119"/>
      <c r="J19" s="135"/>
      <c r="L19" s="240"/>
      <c r="M19" s="240"/>
      <c r="N19" s="240"/>
      <c r="O19" s="240"/>
      <c r="P19" s="240"/>
    </row>
    <row r="20" spans="1:16" ht="17.25" customHeight="1" x14ac:dyDescent="0.15">
      <c r="A20" s="244" t="s">
        <v>336</v>
      </c>
      <c r="B20" s="245"/>
      <c r="C20" s="216"/>
      <c r="D20" s="216"/>
      <c r="E20" s="216"/>
      <c r="F20" s="216"/>
      <c r="G20" s="216"/>
      <c r="H20" s="216"/>
      <c r="I20" s="216"/>
      <c r="J20" s="139"/>
      <c r="L20" s="240"/>
      <c r="M20" s="240"/>
      <c r="N20" s="240"/>
      <c r="O20" s="240"/>
      <c r="P20" s="240"/>
    </row>
    <row r="21" spans="1:16" ht="7.5" customHeight="1" thickBot="1" x14ac:dyDescent="0.2">
      <c r="A21" s="113"/>
      <c r="B21" s="112"/>
      <c r="C21" s="119"/>
      <c r="D21" s="119"/>
      <c r="E21" s="119"/>
      <c r="F21" s="119"/>
      <c r="G21" s="119"/>
      <c r="H21" s="119"/>
      <c r="I21" s="119"/>
      <c r="J21" s="135"/>
    </row>
    <row r="22" spans="1:16" ht="17.25" customHeight="1" thickBot="1" x14ac:dyDescent="0.2">
      <c r="A22" s="113"/>
      <c r="B22" s="112" t="s">
        <v>69</v>
      </c>
      <c r="C22" s="285" t="s">
        <v>52</v>
      </c>
      <c r="D22" s="285"/>
      <c r="E22" s="283"/>
      <c r="F22" s="284"/>
      <c r="G22" s="285" t="s">
        <v>51</v>
      </c>
      <c r="H22" s="285"/>
      <c r="I22" s="143"/>
      <c r="J22" s="135" t="s">
        <v>92</v>
      </c>
      <c r="L22" s="240" t="s">
        <v>316</v>
      </c>
      <c r="M22" s="279"/>
      <c r="N22" s="279"/>
      <c r="O22" s="279"/>
      <c r="P22" s="279"/>
    </row>
    <row r="23" spans="1:16" ht="7.5" customHeight="1" thickBot="1" x14ac:dyDescent="0.2">
      <c r="A23" s="113"/>
      <c r="B23" s="112"/>
      <c r="C23" s="119"/>
      <c r="D23" s="119"/>
      <c r="E23" s="119"/>
      <c r="F23" s="119"/>
      <c r="G23" s="119"/>
      <c r="H23" s="119"/>
      <c r="I23" s="119"/>
      <c r="J23" s="135"/>
      <c r="L23" s="279"/>
      <c r="M23" s="279"/>
      <c r="N23" s="279"/>
      <c r="O23" s="279"/>
      <c r="P23" s="279"/>
    </row>
    <row r="24" spans="1:16" ht="17.25" customHeight="1" thickBot="1" x14ac:dyDescent="0.2">
      <c r="A24" s="113"/>
      <c r="B24" s="112" t="s">
        <v>55</v>
      </c>
      <c r="C24" s="285" t="s">
        <v>52</v>
      </c>
      <c r="D24" s="285"/>
      <c r="E24" s="283"/>
      <c r="F24" s="284"/>
      <c r="G24" s="285" t="s">
        <v>51</v>
      </c>
      <c r="H24" s="285"/>
      <c r="I24" s="143"/>
      <c r="J24" s="135" t="s">
        <v>93</v>
      </c>
      <c r="L24" s="279"/>
      <c r="M24" s="279"/>
      <c r="N24" s="279"/>
      <c r="O24" s="279"/>
      <c r="P24" s="279"/>
    </row>
    <row r="25" spans="1:16" ht="7.5" customHeight="1" thickBot="1" x14ac:dyDescent="0.2">
      <c r="A25" s="113"/>
      <c r="B25" s="112"/>
      <c r="C25" s="119"/>
      <c r="D25" s="119"/>
      <c r="E25" s="119"/>
      <c r="F25" s="119"/>
      <c r="G25" s="119"/>
      <c r="H25" s="119"/>
      <c r="I25" s="119"/>
      <c r="J25" s="135"/>
      <c r="L25" s="279"/>
      <c r="M25" s="279"/>
      <c r="N25" s="279"/>
      <c r="O25" s="279"/>
      <c r="P25" s="279"/>
    </row>
    <row r="26" spans="1:16" ht="17.25" customHeight="1" thickBot="1" x14ac:dyDescent="0.2">
      <c r="A26" s="113"/>
      <c r="B26" s="112" t="s">
        <v>50</v>
      </c>
      <c r="C26" s="107" t="s">
        <v>94</v>
      </c>
      <c r="D26" s="117"/>
      <c r="E26" s="108"/>
      <c r="F26" s="108"/>
      <c r="G26" s="280"/>
      <c r="H26" s="281"/>
      <c r="I26" s="282"/>
      <c r="J26" s="135" t="s">
        <v>136</v>
      </c>
      <c r="L26" s="279"/>
      <c r="M26" s="279"/>
      <c r="N26" s="279"/>
      <c r="O26" s="279"/>
      <c r="P26" s="279"/>
    </row>
    <row r="27" spans="1:16" ht="7.5" customHeight="1" thickBot="1" x14ac:dyDescent="0.2">
      <c r="A27" s="113"/>
      <c r="B27" s="112"/>
      <c r="C27" s="117"/>
      <c r="D27" s="117"/>
      <c r="E27" s="108"/>
      <c r="F27" s="108"/>
      <c r="G27" s="117"/>
      <c r="H27" s="117"/>
      <c r="I27" s="109"/>
      <c r="J27" s="135"/>
      <c r="L27" s="279"/>
      <c r="M27" s="279"/>
      <c r="N27" s="279"/>
      <c r="O27" s="279"/>
      <c r="P27" s="279"/>
    </row>
    <row r="28" spans="1:16" ht="17.25" customHeight="1" thickBot="1" x14ac:dyDescent="0.2">
      <c r="A28" s="113"/>
      <c r="B28" s="112"/>
      <c r="C28" s="285" t="s">
        <v>52</v>
      </c>
      <c r="D28" s="285"/>
      <c r="E28" s="283"/>
      <c r="F28" s="284"/>
      <c r="G28" s="285" t="s">
        <v>51</v>
      </c>
      <c r="H28" s="285"/>
      <c r="I28" s="147"/>
      <c r="J28" s="135" t="s">
        <v>92</v>
      </c>
      <c r="L28" s="279"/>
      <c r="M28" s="279"/>
      <c r="N28" s="279"/>
      <c r="O28" s="279"/>
      <c r="P28" s="279"/>
    </row>
    <row r="29" spans="1:16" ht="7.5" customHeight="1" x14ac:dyDescent="0.15">
      <c r="A29" s="43"/>
      <c r="B29" s="34"/>
      <c r="C29" s="36"/>
      <c r="D29" s="36"/>
      <c r="E29" s="36"/>
      <c r="F29" s="36"/>
      <c r="G29" s="36"/>
      <c r="H29" s="36"/>
      <c r="I29" s="36"/>
      <c r="J29" s="193"/>
    </row>
    <row r="30" spans="1:16" ht="17.25" customHeight="1" x14ac:dyDescent="0.15">
      <c r="A30" s="218" t="s">
        <v>337</v>
      </c>
      <c r="B30" s="219"/>
      <c r="C30" s="219"/>
      <c r="D30" s="219"/>
      <c r="E30" s="219"/>
      <c r="F30" s="219"/>
      <c r="G30" s="219"/>
      <c r="H30" s="219"/>
      <c r="I30" s="219"/>
      <c r="J30" s="220"/>
      <c r="L30" s="6"/>
      <c r="M30" s="6"/>
      <c r="N30" s="6"/>
    </row>
    <row r="31" spans="1:16" s="69" customFormat="1" ht="7.5" customHeight="1" thickBot="1" x14ac:dyDescent="0.2">
      <c r="A31" s="40"/>
      <c r="B31" s="38"/>
      <c r="C31" s="38"/>
      <c r="D31" s="38"/>
      <c r="E31" s="38"/>
      <c r="F31" s="38"/>
      <c r="G31" s="38"/>
      <c r="H31" s="38"/>
      <c r="I31" s="38"/>
      <c r="J31" s="192"/>
      <c r="K31" s="6"/>
      <c r="L31" s="240" t="s">
        <v>338</v>
      </c>
      <c r="M31" s="240"/>
      <c r="N31" s="240"/>
      <c r="O31" s="240"/>
      <c r="P31" s="240"/>
    </row>
    <row r="32" spans="1:16" ht="17.25" customHeight="1" thickBot="1" x14ac:dyDescent="0.2">
      <c r="A32" s="113"/>
      <c r="B32" s="214" t="s">
        <v>339</v>
      </c>
      <c r="C32" s="228"/>
      <c r="D32" s="229"/>
      <c r="E32" s="229"/>
      <c r="F32" s="229"/>
      <c r="G32" s="229"/>
      <c r="H32" s="229"/>
      <c r="I32" s="230"/>
      <c r="J32" s="134" t="s">
        <v>340</v>
      </c>
      <c r="L32" s="240"/>
      <c r="M32" s="240"/>
      <c r="N32" s="240"/>
      <c r="O32" s="240"/>
      <c r="P32" s="240"/>
    </row>
    <row r="33" spans="1:21" s="69" customFormat="1" ht="7.5" customHeight="1" thickBot="1" x14ac:dyDescent="0.2">
      <c r="A33" s="70"/>
      <c r="B33" s="114"/>
      <c r="C33" s="119"/>
      <c r="D33" s="119"/>
      <c r="E33" s="119"/>
      <c r="F33" s="119"/>
      <c r="G33" s="119"/>
      <c r="H33" s="119"/>
      <c r="I33" s="119"/>
      <c r="J33" s="134"/>
      <c r="K33" s="6"/>
      <c r="L33" s="240"/>
      <c r="M33" s="240"/>
      <c r="N33" s="240"/>
      <c r="O33" s="240"/>
      <c r="P33" s="240"/>
      <c r="Q33" s="6"/>
      <c r="R33" s="6"/>
      <c r="S33" s="6"/>
      <c r="T33" s="6"/>
      <c r="U33" s="6"/>
    </row>
    <row r="34" spans="1:21" ht="17.25" customHeight="1" thickBot="1" x14ac:dyDescent="0.2">
      <c r="A34" s="113"/>
      <c r="B34" s="214" t="s">
        <v>341</v>
      </c>
      <c r="C34" s="228"/>
      <c r="D34" s="229"/>
      <c r="E34" s="229"/>
      <c r="F34" s="229"/>
      <c r="G34" s="229"/>
      <c r="H34" s="229"/>
      <c r="I34" s="230"/>
      <c r="J34" s="134" t="s">
        <v>371</v>
      </c>
      <c r="L34" s="240"/>
      <c r="M34" s="240"/>
      <c r="N34" s="240"/>
      <c r="O34" s="240"/>
      <c r="P34" s="240"/>
    </row>
    <row r="35" spans="1:21" s="69" customFormat="1" ht="7.5" customHeight="1" thickBot="1" x14ac:dyDescent="0.2">
      <c r="A35" s="70"/>
      <c r="B35" s="114"/>
      <c r="C35" s="119"/>
      <c r="D35" s="119"/>
      <c r="E35" s="119"/>
      <c r="F35" s="119"/>
      <c r="G35" s="119"/>
      <c r="H35" s="119"/>
      <c r="I35" s="119"/>
      <c r="J35" s="134"/>
      <c r="K35" s="6"/>
      <c r="L35" s="240"/>
      <c r="M35" s="240"/>
      <c r="N35" s="240"/>
      <c r="O35" s="240"/>
      <c r="P35" s="240"/>
      <c r="Q35" s="6"/>
      <c r="R35" s="6"/>
      <c r="S35" s="6"/>
      <c r="T35" s="6"/>
      <c r="U35" s="6"/>
    </row>
    <row r="36" spans="1:21" ht="17.25" customHeight="1" thickBot="1" x14ac:dyDescent="0.2">
      <c r="A36" s="113"/>
      <c r="B36" s="214" t="s">
        <v>342</v>
      </c>
      <c r="C36" s="228"/>
      <c r="D36" s="229"/>
      <c r="E36" s="229"/>
      <c r="F36" s="229"/>
      <c r="G36" s="229"/>
      <c r="H36" s="229"/>
      <c r="I36" s="230"/>
      <c r="J36" s="134" t="s">
        <v>280</v>
      </c>
      <c r="L36" s="240"/>
      <c r="M36" s="240"/>
      <c r="N36" s="240"/>
      <c r="O36" s="240"/>
      <c r="P36" s="240"/>
    </row>
    <row r="37" spans="1:21" s="69" customFormat="1" ht="7.5" customHeight="1" thickBot="1" x14ac:dyDescent="0.2">
      <c r="A37" s="70"/>
      <c r="B37" s="114"/>
      <c r="C37" s="119"/>
      <c r="D37" s="119"/>
      <c r="E37" s="119"/>
      <c r="F37" s="119"/>
      <c r="G37" s="119"/>
      <c r="H37" s="119"/>
      <c r="I37" s="119"/>
      <c r="J37" s="134"/>
      <c r="K37" s="6"/>
      <c r="L37" s="240"/>
      <c r="M37" s="240"/>
      <c r="N37" s="240"/>
      <c r="O37" s="240"/>
      <c r="P37" s="240"/>
      <c r="Q37" s="6"/>
      <c r="R37" s="6"/>
      <c r="S37" s="6"/>
      <c r="T37" s="6"/>
      <c r="U37" s="6"/>
    </row>
    <row r="38" spans="1:21" ht="17.25" customHeight="1" thickBot="1" x14ac:dyDescent="0.2">
      <c r="A38" s="113"/>
      <c r="B38" s="214" t="s">
        <v>343</v>
      </c>
      <c r="C38" s="228"/>
      <c r="D38" s="229"/>
      <c r="E38" s="229"/>
      <c r="F38" s="229"/>
      <c r="G38" s="229"/>
      <c r="H38" s="229"/>
      <c r="I38" s="230"/>
      <c r="J38" s="134"/>
      <c r="L38" s="240"/>
      <c r="M38" s="240"/>
      <c r="N38" s="240"/>
      <c r="O38" s="240"/>
      <c r="P38" s="240"/>
    </row>
    <row r="39" spans="1:21" ht="7.5" customHeight="1" x14ac:dyDescent="0.15">
      <c r="A39" s="113"/>
      <c r="B39" s="214"/>
      <c r="C39" s="119"/>
      <c r="D39" s="119"/>
      <c r="E39" s="119"/>
      <c r="F39" s="119"/>
      <c r="G39" s="119"/>
      <c r="H39" s="119"/>
      <c r="I39" s="119"/>
      <c r="J39" s="135"/>
      <c r="L39" s="240"/>
      <c r="M39" s="240"/>
      <c r="N39" s="240"/>
      <c r="O39" s="240"/>
      <c r="P39" s="240"/>
    </row>
    <row r="40" spans="1:21" ht="17.25" customHeight="1" x14ac:dyDescent="0.15">
      <c r="A40" s="241" t="s">
        <v>344</v>
      </c>
      <c r="B40" s="242"/>
      <c r="C40" s="118"/>
      <c r="D40" s="118"/>
      <c r="E40" s="118"/>
      <c r="F40" s="118"/>
      <c r="G40" s="118"/>
      <c r="H40" s="118"/>
      <c r="I40" s="118"/>
      <c r="J40" s="194"/>
      <c r="L40" s="249"/>
      <c r="M40" s="249"/>
      <c r="N40" s="249"/>
      <c r="O40" s="249"/>
      <c r="P40" s="249"/>
    </row>
    <row r="41" spans="1:21" ht="7.5" customHeight="1" x14ac:dyDescent="0.15">
      <c r="A41" s="53"/>
      <c r="B41" s="38"/>
      <c r="C41" s="38"/>
      <c r="D41" s="38"/>
      <c r="E41" s="38"/>
      <c r="F41" s="38"/>
      <c r="G41" s="38"/>
      <c r="H41" s="38"/>
      <c r="I41" s="38"/>
      <c r="J41" s="192"/>
      <c r="L41" s="249"/>
      <c r="M41" s="249"/>
      <c r="N41" s="249"/>
      <c r="O41" s="249"/>
      <c r="P41" s="249"/>
    </row>
    <row r="42" spans="1:21" ht="17.25" customHeight="1" x14ac:dyDescent="0.15">
      <c r="A42" s="270" t="s">
        <v>159</v>
      </c>
      <c r="B42" s="271"/>
      <c r="C42" s="55"/>
      <c r="D42" s="55"/>
      <c r="E42" s="55"/>
      <c r="F42" s="55"/>
      <c r="G42" s="55"/>
      <c r="H42" s="55"/>
      <c r="I42" s="55"/>
      <c r="J42" s="195"/>
      <c r="L42" s="249"/>
      <c r="M42" s="249"/>
      <c r="N42" s="249"/>
      <c r="O42" s="249"/>
      <c r="P42" s="249"/>
    </row>
    <row r="43" spans="1:21" ht="7.5" customHeight="1" thickBot="1" x14ac:dyDescent="0.2">
      <c r="A43" s="53"/>
      <c r="B43" s="37"/>
      <c r="C43" s="37"/>
      <c r="D43" s="37"/>
      <c r="E43" s="37"/>
      <c r="F43" s="37"/>
      <c r="G43" s="37"/>
      <c r="H43" s="37"/>
      <c r="I43" s="37"/>
      <c r="J43" s="134"/>
      <c r="L43" s="249"/>
      <c r="M43" s="249"/>
      <c r="N43" s="249"/>
      <c r="O43" s="249"/>
      <c r="P43" s="249"/>
    </row>
    <row r="44" spans="1:21" ht="17.25" customHeight="1" thickBot="1" x14ac:dyDescent="0.2">
      <c r="A44" s="53"/>
      <c r="B44" s="140" t="s">
        <v>37</v>
      </c>
      <c r="C44" s="272"/>
      <c r="D44" s="273"/>
      <c r="E44" s="273"/>
      <c r="F44" s="273"/>
      <c r="G44" s="273"/>
      <c r="H44" s="273"/>
      <c r="I44" s="274"/>
      <c r="J44" s="196" t="s">
        <v>293</v>
      </c>
      <c r="L44" s="249"/>
      <c r="M44" s="249"/>
      <c r="N44" s="249"/>
      <c r="O44" s="249"/>
      <c r="P44" s="249"/>
    </row>
    <row r="45" spans="1:21" ht="7.5" customHeight="1" thickBot="1" x14ac:dyDescent="0.2">
      <c r="A45" s="53"/>
      <c r="B45" s="140"/>
      <c r="C45" s="54"/>
      <c r="D45" s="54"/>
      <c r="E45" s="54"/>
      <c r="F45" s="54"/>
      <c r="G45" s="54"/>
      <c r="H45" s="54"/>
      <c r="I45" s="54"/>
      <c r="J45" s="196"/>
      <c r="L45" s="249"/>
      <c r="M45" s="249"/>
      <c r="N45" s="249"/>
      <c r="O45" s="249"/>
      <c r="P45" s="249"/>
    </row>
    <row r="46" spans="1:21" ht="17.25" customHeight="1" thickBot="1" x14ac:dyDescent="0.2">
      <c r="A46" s="53"/>
      <c r="B46" s="140" t="s">
        <v>38</v>
      </c>
      <c r="C46" s="272"/>
      <c r="D46" s="273"/>
      <c r="E46" s="273"/>
      <c r="F46" s="273"/>
      <c r="G46" s="273"/>
      <c r="H46" s="273"/>
      <c r="I46" s="274"/>
      <c r="J46" s="196" t="s">
        <v>293</v>
      </c>
      <c r="L46" s="249"/>
      <c r="M46" s="249"/>
      <c r="N46" s="249"/>
      <c r="O46" s="249"/>
      <c r="P46" s="249"/>
    </row>
    <row r="47" spans="1:21" ht="7.5" customHeight="1" x14ac:dyDescent="0.15">
      <c r="A47" s="53"/>
      <c r="B47" s="140"/>
      <c r="C47" s="54"/>
      <c r="D47" s="54"/>
      <c r="E47" s="54"/>
      <c r="F47" s="54"/>
      <c r="G47" s="54"/>
      <c r="H47" s="54"/>
      <c r="I47" s="54"/>
      <c r="J47" s="196"/>
      <c r="L47" s="249"/>
      <c r="M47" s="249"/>
      <c r="N47" s="249"/>
      <c r="O47" s="249"/>
      <c r="P47" s="249"/>
    </row>
    <row r="48" spans="1:21" ht="17.25" customHeight="1" x14ac:dyDescent="0.15">
      <c r="A48" s="270" t="s">
        <v>158</v>
      </c>
      <c r="B48" s="271"/>
      <c r="C48" s="55"/>
      <c r="D48" s="55"/>
      <c r="E48" s="55"/>
      <c r="F48" s="55"/>
      <c r="G48" s="55"/>
      <c r="H48" s="55"/>
      <c r="I48" s="55"/>
      <c r="J48" s="195"/>
      <c r="L48" s="249"/>
      <c r="M48" s="249"/>
      <c r="N48" s="249"/>
      <c r="O48" s="249"/>
      <c r="P48" s="249"/>
    </row>
    <row r="49" spans="1:18" ht="7.5" customHeight="1" thickBot="1" x14ac:dyDescent="0.2">
      <c r="A49" s="53"/>
      <c r="B49" s="140"/>
      <c r="C49" s="54"/>
      <c r="D49" s="54"/>
      <c r="E49" s="54"/>
      <c r="F49" s="54"/>
      <c r="G49" s="54"/>
      <c r="H49" s="54"/>
      <c r="I49" s="54"/>
      <c r="J49" s="196"/>
    </row>
    <row r="50" spans="1:18" ht="17.25" customHeight="1" thickBot="1" x14ac:dyDescent="0.2">
      <c r="A50" s="53"/>
      <c r="B50" s="140" t="s">
        <v>37</v>
      </c>
      <c r="C50" s="272"/>
      <c r="D50" s="273"/>
      <c r="E50" s="273"/>
      <c r="F50" s="273"/>
      <c r="G50" s="273"/>
      <c r="H50" s="273"/>
      <c r="I50" s="274"/>
      <c r="J50" s="196" t="s">
        <v>293</v>
      </c>
      <c r="P50" s="269"/>
      <c r="Q50" s="269"/>
      <c r="R50" s="269"/>
    </row>
    <row r="51" spans="1:18" ht="7.5" customHeight="1" thickBot="1" x14ac:dyDescent="0.2">
      <c r="A51" s="53"/>
      <c r="B51" s="140"/>
      <c r="C51" s="54"/>
      <c r="D51" s="54"/>
      <c r="E51" s="54"/>
      <c r="F51" s="54"/>
      <c r="G51" s="54"/>
      <c r="H51" s="54"/>
      <c r="I51" s="54"/>
      <c r="J51" s="196"/>
      <c r="P51" s="269"/>
      <c r="Q51" s="269"/>
      <c r="R51" s="269"/>
    </row>
    <row r="52" spans="1:18" ht="17.25" customHeight="1" thickBot="1" x14ac:dyDescent="0.2">
      <c r="A52" s="53"/>
      <c r="B52" s="140" t="s">
        <v>38</v>
      </c>
      <c r="C52" s="272"/>
      <c r="D52" s="273"/>
      <c r="E52" s="273"/>
      <c r="F52" s="273"/>
      <c r="G52" s="273"/>
      <c r="H52" s="273"/>
      <c r="I52" s="274"/>
      <c r="J52" s="196" t="s">
        <v>293</v>
      </c>
      <c r="O52" s="204"/>
      <c r="P52" s="269"/>
      <c r="Q52" s="269"/>
      <c r="R52" s="269"/>
    </row>
    <row r="53" spans="1:18" ht="7.5" customHeight="1" x14ac:dyDescent="0.15">
      <c r="A53" s="53"/>
      <c r="B53" s="140"/>
      <c r="C53" s="54"/>
      <c r="D53" s="54"/>
      <c r="E53" s="54"/>
      <c r="F53" s="54"/>
      <c r="G53" s="54"/>
      <c r="H53" s="54"/>
      <c r="I53" s="54"/>
      <c r="J53" s="196"/>
      <c r="O53" s="204"/>
      <c r="P53" s="269"/>
      <c r="Q53" s="269"/>
      <c r="R53" s="269"/>
    </row>
    <row r="54" spans="1:18" ht="17.25" customHeight="1" x14ac:dyDescent="0.15">
      <c r="A54" s="270" t="s">
        <v>157</v>
      </c>
      <c r="B54" s="271"/>
      <c r="C54" s="55"/>
      <c r="D54" s="55"/>
      <c r="E54" s="55"/>
      <c r="F54" s="55"/>
      <c r="G54" s="55"/>
      <c r="H54" s="55"/>
      <c r="I54" s="55"/>
      <c r="J54" s="195"/>
      <c r="O54" s="204"/>
      <c r="P54" s="269"/>
      <c r="Q54" s="269"/>
      <c r="R54" s="269"/>
    </row>
    <row r="55" spans="1:18" ht="7.5" customHeight="1" thickBot="1" x14ac:dyDescent="0.2">
      <c r="A55" s="53"/>
      <c r="B55" s="140"/>
      <c r="C55" s="54"/>
      <c r="D55" s="54"/>
      <c r="E55" s="54"/>
      <c r="F55" s="54"/>
      <c r="G55" s="54"/>
      <c r="H55" s="54"/>
      <c r="I55" s="54"/>
      <c r="J55" s="196"/>
      <c r="O55" s="204"/>
      <c r="P55" s="269"/>
      <c r="Q55" s="269"/>
      <c r="R55" s="269"/>
    </row>
    <row r="56" spans="1:18" ht="17.25" customHeight="1" thickBot="1" x14ac:dyDescent="0.2">
      <c r="A56" s="53"/>
      <c r="B56" s="140" t="s">
        <v>37</v>
      </c>
      <c r="C56" s="272"/>
      <c r="D56" s="273"/>
      <c r="E56" s="273"/>
      <c r="F56" s="273"/>
      <c r="G56" s="273"/>
      <c r="H56" s="273"/>
      <c r="I56" s="274"/>
      <c r="J56" s="196" t="s">
        <v>293</v>
      </c>
      <c r="O56" s="204"/>
      <c r="P56" s="269"/>
      <c r="Q56" s="269"/>
      <c r="R56" s="269"/>
    </row>
    <row r="57" spans="1:18" ht="7.5" customHeight="1" thickBot="1" x14ac:dyDescent="0.2">
      <c r="A57" s="53"/>
      <c r="B57" s="140"/>
      <c r="C57" s="54"/>
      <c r="D57" s="54"/>
      <c r="E57" s="54"/>
      <c r="F57" s="54"/>
      <c r="G57" s="54"/>
      <c r="H57" s="54"/>
      <c r="I57" s="54"/>
      <c r="J57" s="196"/>
      <c r="L57" s="205"/>
      <c r="O57" s="204"/>
      <c r="P57" s="269"/>
      <c r="Q57" s="269"/>
      <c r="R57" s="269"/>
    </row>
    <row r="58" spans="1:18" ht="17.25" customHeight="1" thickBot="1" x14ac:dyDescent="0.2">
      <c r="A58" s="53"/>
      <c r="B58" s="140" t="s">
        <v>38</v>
      </c>
      <c r="C58" s="272"/>
      <c r="D58" s="273"/>
      <c r="E58" s="273"/>
      <c r="F58" s="273"/>
      <c r="G58" s="273"/>
      <c r="H58" s="273"/>
      <c r="I58" s="274"/>
      <c r="J58" s="196" t="s">
        <v>293</v>
      </c>
      <c r="O58" s="204"/>
      <c r="P58" s="204"/>
    </row>
    <row r="59" spans="1:18" ht="7.5" customHeight="1" x14ac:dyDescent="0.15">
      <c r="A59" s="53"/>
      <c r="B59" s="141"/>
      <c r="C59" s="54"/>
      <c r="D59" s="54"/>
      <c r="E59" s="54"/>
      <c r="F59" s="54"/>
      <c r="G59" s="54"/>
      <c r="H59" s="54"/>
      <c r="I59" s="54"/>
      <c r="J59" s="196"/>
    </row>
    <row r="60" spans="1:18" ht="17.25" customHeight="1" x14ac:dyDescent="0.15">
      <c r="A60" s="241" t="s">
        <v>345</v>
      </c>
      <c r="B60" s="242"/>
      <c r="C60" s="118"/>
      <c r="D60" s="118"/>
      <c r="E60" s="118"/>
      <c r="F60" s="118"/>
      <c r="G60" s="118"/>
      <c r="H60" s="118"/>
      <c r="I60" s="118"/>
      <c r="J60" s="194"/>
    </row>
    <row r="61" spans="1:18" ht="7.5" customHeight="1" thickBot="1" x14ac:dyDescent="0.2">
      <c r="A61" s="67"/>
      <c r="B61" s="38"/>
      <c r="C61" s="38"/>
      <c r="D61" s="38"/>
      <c r="E61" s="38"/>
      <c r="F61" s="38"/>
      <c r="G61" s="38"/>
      <c r="H61" s="38"/>
      <c r="I61" s="38"/>
      <c r="J61" s="192"/>
    </row>
    <row r="62" spans="1:18" ht="17.25" customHeight="1" thickBot="1" x14ac:dyDescent="0.2">
      <c r="A62" s="113" t="s">
        <v>156</v>
      </c>
      <c r="B62" s="112" t="s">
        <v>164</v>
      </c>
      <c r="C62" s="228"/>
      <c r="D62" s="229"/>
      <c r="E62" s="229"/>
      <c r="F62" s="229"/>
      <c r="G62" s="229"/>
      <c r="H62" s="229"/>
      <c r="I62" s="230"/>
      <c r="J62" s="201" t="s">
        <v>307</v>
      </c>
      <c r="M62" s="187"/>
      <c r="N62" s="187"/>
      <c r="O62" s="187"/>
      <c r="P62" s="187"/>
    </row>
    <row r="63" spans="1:18" ht="7.5" customHeight="1" thickBot="1" x14ac:dyDescent="0.2">
      <c r="A63" s="113"/>
      <c r="B63" s="112"/>
      <c r="C63" s="45"/>
      <c r="D63" s="45"/>
      <c r="E63" s="45"/>
      <c r="F63" s="45"/>
      <c r="G63" s="45"/>
      <c r="H63" s="45"/>
      <c r="I63" s="45"/>
      <c r="J63" s="135"/>
      <c r="L63" s="187"/>
      <c r="M63" s="187"/>
      <c r="N63" s="187"/>
      <c r="O63" s="187"/>
      <c r="P63" s="187"/>
    </row>
    <row r="64" spans="1:18" ht="17.25" customHeight="1" thickBot="1" x14ac:dyDescent="0.2">
      <c r="A64" s="115" t="s">
        <v>156</v>
      </c>
      <c r="B64" s="116" t="s">
        <v>165</v>
      </c>
      <c r="C64" s="289" t="s">
        <v>310</v>
      </c>
      <c r="D64" s="290"/>
      <c r="E64" s="290"/>
      <c r="F64" s="290"/>
      <c r="G64" s="290"/>
      <c r="H64" s="290"/>
      <c r="I64" s="291"/>
      <c r="J64" s="197"/>
      <c r="L64" s="278" t="s">
        <v>317</v>
      </c>
      <c r="M64" s="278"/>
      <c r="N64" s="278"/>
      <c r="O64" s="278"/>
      <c r="P64" s="278"/>
    </row>
    <row r="65" spans="1:21" ht="8.25" customHeight="1" thickBot="1" x14ac:dyDescent="0.2">
      <c r="A65" s="115"/>
      <c r="B65" s="116"/>
      <c r="C65" s="68"/>
      <c r="D65" s="68"/>
      <c r="E65" s="68"/>
      <c r="F65" s="68"/>
      <c r="G65" s="68"/>
      <c r="H65" s="68"/>
      <c r="I65" s="68"/>
      <c r="J65" s="198"/>
      <c r="L65" s="278"/>
      <c r="M65" s="278"/>
      <c r="N65" s="278"/>
      <c r="O65" s="278"/>
      <c r="P65" s="278"/>
    </row>
    <row r="66" spans="1:21" ht="17.25" customHeight="1" thickBot="1" x14ac:dyDescent="0.2">
      <c r="A66" s="115" t="s">
        <v>156</v>
      </c>
      <c r="B66" s="116" t="s">
        <v>166</v>
      </c>
      <c r="C66" s="144"/>
      <c r="D66" s="68"/>
      <c r="E66" s="68" t="s">
        <v>40</v>
      </c>
      <c r="F66" s="68"/>
      <c r="G66" s="68"/>
      <c r="H66" s="68"/>
      <c r="I66" s="68"/>
      <c r="J66" s="135" t="s">
        <v>137</v>
      </c>
      <c r="L66" s="278"/>
      <c r="M66" s="278"/>
      <c r="N66" s="278"/>
      <c r="O66" s="278"/>
      <c r="P66" s="278"/>
      <c r="Q66" s="210" t="s">
        <v>309</v>
      </c>
    </row>
    <row r="67" spans="1:21" ht="7.5" customHeight="1" thickBot="1" x14ac:dyDescent="0.2">
      <c r="A67" s="115"/>
      <c r="B67" s="116"/>
      <c r="C67" s="68"/>
      <c r="D67" s="68"/>
      <c r="E67" s="68"/>
      <c r="F67" s="68"/>
      <c r="G67" s="68"/>
      <c r="H67" s="68"/>
      <c r="I67" s="68"/>
      <c r="J67" s="198"/>
      <c r="L67" s="208"/>
      <c r="M67" s="208"/>
      <c r="N67" s="208"/>
      <c r="O67" s="208"/>
      <c r="P67" s="208"/>
    </row>
    <row r="68" spans="1:21" ht="17.25" customHeight="1" thickBot="1" x14ac:dyDescent="0.2">
      <c r="A68" s="113" t="s">
        <v>156</v>
      </c>
      <c r="B68" s="112" t="s">
        <v>295</v>
      </c>
      <c r="C68" s="228"/>
      <c r="D68" s="229"/>
      <c r="E68" s="229"/>
      <c r="F68" s="229"/>
      <c r="G68" s="229"/>
      <c r="H68" s="229"/>
      <c r="I68" s="230"/>
      <c r="J68" s="135" t="s">
        <v>179</v>
      </c>
      <c r="L68" s="6" t="s">
        <v>318</v>
      </c>
      <c r="M68" s="211"/>
      <c r="N68" s="211"/>
      <c r="O68" s="208"/>
      <c r="P68" s="208"/>
    </row>
    <row r="69" spans="1:21" ht="7.5" customHeight="1" thickBot="1" x14ac:dyDescent="0.2">
      <c r="A69" s="44"/>
      <c r="B69" s="57"/>
      <c r="C69" s="45"/>
      <c r="D69" s="45"/>
      <c r="E69" s="45"/>
      <c r="F69" s="45"/>
      <c r="G69" s="45"/>
      <c r="H69" s="45"/>
      <c r="I69" s="45"/>
      <c r="J69" s="135"/>
      <c r="L69" s="6"/>
      <c r="M69" s="6"/>
      <c r="N69" s="6"/>
    </row>
    <row r="70" spans="1:21" ht="17.25" customHeight="1" thickBot="1" x14ac:dyDescent="0.2">
      <c r="A70" s="113" t="s">
        <v>156</v>
      </c>
      <c r="B70" s="112" t="s">
        <v>296</v>
      </c>
      <c r="C70" s="228"/>
      <c r="D70" s="229"/>
      <c r="E70" s="229"/>
      <c r="F70" s="229"/>
      <c r="G70" s="229"/>
      <c r="H70" s="229"/>
      <c r="I70" s="230"/>
      <c r="J70" s="135" t="s">
        <v>297</v>
      </c>
      <c r="L70" s="6" t="s">
        <v>294</v>
      </c>
      <c r="M70" s="6"/>
      <c r="N70" s="6"/>
    </row>
    <row r="71" spans="1:21" ht="7.5" customHeight="1" x14ac:dyDescent="0.15">
      <c r="A71" s="43"/>
      <c r="B71" s="34"/>
      <c r="C71" s="36"/>
      <c r="D71" s="36"/>
      <c r="E71" s="36"/>
      <c r="F71" s="36"/>
      <c r="G71" s="36"/>
      <c r="H71" s="36"/>
      <c r="I71" s="36"/>
      <c r="J71" s="193"/>
      <c r="L71" s="6"/>
      <c r="M71" s="6"/>
      <c r="N71" s="6"/>
    </row>
    <row r="72" spans="1:21" ht="17.25" customHeight="1" x14ac:dyDescent="0.15">
      <c r="A72" s="241" t="s">
        <v>346</v>
      </c>
      <c r="B72" s="242"/>
      <c r="C72" s="118"/>
      <c r="D72" s="118"/>
      <c r="E72" s="118"/>
      <c r="F72" s="118"/>
      <c r="G72" s="118"/>
      <c r="H72" s="118"/>
      <c r="I72" s="118"/>
      <c r="J72" s="194"/>
      <c r="L72" s="6" t="s">
        <v>308</v>
      </c>
      <c r="M72" s="6"/>
      <c r="N72" s="6"/>
    </row>
    <row r="73" spans="1:21" s="69" customFormat="1" ht="7.5" customHeight="1" x14ac:dyDescent="0.15">
      <c r="A73" s="40"/>
      <c r="B73" s="38"/>
      <c r="C73" s="38"/>
      <c r="D73" s="38"/>
      <c r="E73" s="38"/>
      <c r="F73" s="38"/>
      <c r="G73" s="38"/>
      <c r="H73" s="38"/>
      <c r="I73" s="38"/>
      <c r="J73" s="192"/>
      <c r="L73" s="206"/>
      <c r="M73" s="206"/>
      <c r="N73" s="206"/>
      <c r="O73" s="206"/>
      <c r="P73" s="206"/>
    </row>
    <row r="74" spans="1:21" ht="17.25" customHeight="1" x14ac:dyDescent="0.15">
      <c r="A74" s="237" t="s">
        <v>374</v>
      </c>
      <c r="B74" s="238"/>
      <c r="C74" s="238"/>
      <c r="D74" s="238"/>
      <c r="E74" s="238"/>
      <c r="F74" s="238"/>
      <c r="G74" s="238"/>
      <c r="H74" s="238"/>
      <c r="I74" s="238"/>
      <c r="J74" s="239"/>
    </row>
    <row r="75" spans="1:21" ht="7.5" customHeight="1" thickBot="1" x14ac:dyDescent="0.2">
      <c r="A75" s="113"/>
      <c r="B75" s="214"/>
      <c r="C75" s="119"/>
      <c r="D75" s="119"/>
      <c r="E75" s="119"/>
      <c r="F75" s="119"/>
      <c r="G75" s="119"/>
      <c r="H75" s="119"/>
      <c r="I75" s="119"/>
      <c r="J75" s="135"/>
    </row>
    <row r="76" spans="1:21" ht="17.25" customHeight="1" thickBot="1" x14ac:dyDescent="0.2">
      <c r="A76" s="113"/>
      <c r="B76" s="214" t="s">
        <v>71</v>
      </c>
      <c r="C76" s="228"/>
      <c r="D76" s="229"/>
      <c r="E76" s="229"/>
      <c r="F76" s="229"/>
      <c r="G76" s="229"/>
      <c r="H76" s="229"/>
      <c r="I76" s="230"/>
      <c r="J76" s="134" t="s">
        <v>347</v>
      </c>
      <c r="L76" s="231" t="s">
        <v>373</v>
      </c>
      <c r="M76" s="231"/>
      <c r="N76" s="231"/>
      <c r="O76" s="231"/>
      <c r="P76" s="231"/>
      <c r="Q76" s="221"/>
      <c r="R76" s="221"/>
      <c r="S76" s="221"/>
      <c r="T76" s="221"/>
      <c r="U76" s="221"/>
    </row>
    <row r="77" spans="1:21" s="69" customFormat="1" ht="7.5" customHeight="1" thickBot="1" x14ac:dyDescent="0.2">
      <c r="A77" s="70"/>
      <c r="B77" s="114"/>
      <c r="C77" s="119"/>
      <c r="D77" s="119"/>
      <c r="E77" s="119"/>
      <c r="F77" s="119"/>
      <c r="G77" s="119"/>
      <c r="H77" s="119"/>
      <c r="I77" s="119"/>
      <c r="J77" s="134"/>
      <c r="L77" s="231"/>
      <c r="M77" s="231"/>
      <c r="N77" s="231"/>
      <c r="O77" s="231"/>
      <c r="P77" s="231"/>
      <c r="Q77" s="221"/>
      <c r="R77" s="221"/>
      <c r="S77" s="221"/>
      <c r="T77" s="221"/>
      <c r="U77" s="221"/>
    </row>
    <row r="78" spans="1:21" ht="17.25" customHeight="1" thickBot="1" x14ac:dyDescent="0.2">
      <c r="A78" s="113"/>
      <c r="B78" s="214" t="s">
        <v>70</v>
      </c>
      <c r="C78" s="228"/>
      <c r="D78" s="229"/>
      <c r="E78" s="229"/>
      <c r="F78" s="229"/>
      <c r="G78" s="229"/>
      <c r="H78" s="229"/>
      <c r="I78" s="230"/>
      <c r="J78" s="134" t="s">
        <v>348</v>
      </c>
      <c r="L78" s="231"/>
      <c r="M78" s="231"/>
      <c r="N78" s="231"/>
      <c r="O78" s="231"/>
      <c r="P78" s="231"/>
      <c r="Q78" s="221"/>
      <c r="R78" s="221"/>
      <c r="S78" s="221"/>
      <c r="T78" s="221"/>
      <c r="U78" s="221"/>
    </row>
    <row r="79" spans="1:21" ht="7.5" customHeight="1" thickBot="1" x14ac:dyDescent="0.2">
      <c r="A79" s="113"/>
      <c r="B79" s="214"/>
      <c r="C79" s="119"/>
      <c r="D79" s="119"/>
      <c r="E79" s="119"/>
      <c r="F79" s="119"/>
      <c r="G79" s="119"/>
      <c r="H79" s="119"/>
      <c r="I79" s="119"/>
      <c r="J79" s="135"/>
      <c r="L79" s="231"/>
      <c r="M79" s="231"/>
      <c r="N79" s="231"/>
      <c r="O79" s="231"/>
      <c r="P79" s="231"/>
      <c r="Q79" s="221"/>
      <c r="R79" s="221"/>
      <c r="S79" s="221"/>
      <c r="T79" s="221"/>
      <c r="U79" s="221"/>
    </row>
    <row r="80" spans="1:21" ht="17.25" customHeight="1" thickBot="1" x14ac:dyDescent="0.2">
      <c r="A80" s="113"/>
      <c r="B80" s="119" t="s">
        <v>72</v>
      </c>
      <c r="C80" s="232"/>
      <c r="D80" s="233"/>
      <c r="E80" s="119" t="s">
        <v>74</v>
      </c>
      <c r="F80" s="119"/>
      <c r="G80" s="119"/>
      <c r="H80" s="119"/>
      <c r="I80" s="119"/>
      <c r="J80" s="199" t="s">
        <v>349</v>
      </c>
      <c r="L80" s="231"/>
      <c r="M80" s="231"/>
      <c r="N80" s="231"/>
      <c r="O80" s="231"/>
      <c r="P80" s="231"/>
      <c r="Q80" s="221"/>
      <c r="R80" s="221"/>
      <c r="S80" s="221"/>
      <c r="T80" s="221"/>
      <c r="U80" s="221"/>
    </row>
    <row r="81" spans="1:21" ht="7.5" customHeight="1" thickBot="1" x14ac:dyDescent="0.2">
      <c r="A81" s="113"/>
      <c r="B81" s="119"/>
      <c r="C81" s="119"/>
      <c r="D81" s="119"/>
      <c r="E81" s="119"/>
      <c r="F81" s="119"/>
      <c r="G81" s="119"/>
      <c r="H81" s="119"/>
      <c r="I81" s="119"/>
      <c r="J81" s="135"/>
      <c r="L81" s="231"/>
      <c r="M81" s="231"/>
      <c r="N81" s="231"/>
      <c r="O81" s="231"/>
      <c r="P81" s="231"/>
      <c r="Q81" s="221"/>
      <c r="R81" s="221"/>
      <c r="S81" s="221"/>
      <c r="T81" s="221"/>
      <c r="U81" s="221"/>
    </row>
    <row r="82" spans="1:21" ht="17.25" customHeight="1" thickBot="1" x14ac:dyDescent="0.2">
      <c r="A82" s="113"/>
      <c r="B82" s="119" t="s">
        <v>73</v>
      </c>
      <c r="C82" s="234"/>
      <c r="D82" s="235"/>
      <c r="E82" s="119"/>
      <c r="F82" s="236" t="s">
        <v>75</v>
      </c>
      <c r="G82" s="236"/>
      <c r="H82" s="236"/>
      <c r="I82" s="145"/>
      <c r="J82" s="135" t="s">
        <v>138</v>
      </c>
      <c r="L82" s="231"/>
      <c r="M82" s="231"/>
      <c r="N82" s="231"/>
      <c r="O82" s="231"/>
      <c r="P82" s="231"/>
      <c r="Q82" s="221"/>
      <c r="R82" s="221"/>
      <c r="S82" s="221"/>
      <c r="T82" s="221"/>
      <c r="U82" s="221"/>
    </row>
    <row r="83" spans="1:21" ht="8.25" customHeight="1" x14ac:dyDescent="0.15">
      <c r="A83" s="113"/>
      <c r="B83" s="214"/>
      <c r="C83" s="119"/>
      <c r="D83" s="119"/>
      <c r="E83" s="119"/>
      <c r="F83" s="119"/>
      <c r="G83" s="119"/>
      <c r="H83" s="119"/>
      <c r="I83" s="119"/>
      <c r="J83" s="135"/>
      <c r="L83" s="215"/>
      <c r="M83" s="215"/>
      <c r="N83" s="215"/>
      <c r="O83" s="215"/>
      <c r="P83" s="215"/>
    </row>
    <row r="84" spans="1:21" ht="17.25" customHeight="1" x14ac:dyDescent="0.15">
      <c r="A84" s="237" t="s">
        <v>351</v>
      </c>
      <c r="B84" s="238"/>
      <c r="C84" s="238"/>
      <c r="D84" s="238"/>
      <c r="E84" s="238"/>
      <c r="F84" s="238"/>
      <c r="G84" s="238"/>
      <c r="H84" s="238"/>
      <c r="I84" s="238"/>
      <c r="J84" s="239"/>
    </row>
    <row r="85" spans="1:21" ht="7.5" customHeight="1" thickBot="1" x14ac:dyDescent="0.2">
      <c r="A85" s="113"/>
      <c r="B85" s="112"/>
      <c r="C85" s="119"/>
      <c r="D85" s="119"/>
      <c r="E85" s="119"/>
      <c r="F85" s="119"/>
      <c r="G85" s="119"/>
      <c r="H85" s="119"/>
      <c r="I85" s="119"/>
      <c r="J85" s="135"/>
    </row>
    <row r="86" spans="1:21" ht="17.25" customHeight="1" thickBot="1" x14ac:dyDescent="0.2">
      <c r="A86" s="113"/>
      <c r="B86" s="112" t="s">
        <v>71</v>
      </c>
      <c r="C86" s="228"/>
      <c r="D86" s="229"/>
      <c r="E86" s="229"/>
      <c r="F86" s="229"/>
      <c r="G86" s="229"/>
      <c r="H86" s="229"/>
      <c r="I86" s="230"/>
      <c r="J86" s="134" t="s">
        <v>320</v>
      </c>
      <c r="L86" s="269" t="s">
        <v>319</v>
      </c>
      <c r="M86" s="269"/>
      <c r="N86" s="269"/>
      <c r="O86" s="269"/>
      <c r="P86" s="269"/>
    </row>
    <row r="87" spans="1:21" s="69" customFormat="1" ht="7.5" customHeight="1" thickBot="1" x14ac:dyDescent="0.2">
      <c r="A87" s="70"/>
      <c r="B87" s="114"/>
      <c r="C87" s="119"/>
      <c r="D87" s="119"/>
      <c r="E87" s="119"/>
      <c r="F87" s="119"/>
      <c r="G87" s="119"/>
      <c r="H87" s="119"/>
      <c r="I87" s="119"/>
      <c r="J87" s="134"/>
      <c r="L87" s="269"/>
      <c r="M87" s="269"/>
      <c r="N87" s="269"/>
      <c r="O87" s="269"/>
      <c r="P87" s="269"/>
    </row>
    <row r="88" spans="1:21" ht="17.25" customHeight="1" thickBot="1" x14ac:dyDescent="0.2">
      <c r="A88" s="113"/>
      <c r="B88" s="112" t="s">
        <v>70</v>
      </c>
      <c r="C88" s="228"/>
      <c r="D88" s="229"/>
      <c r="E88" s="229"/>
      <c r="F88" s="229"/>
      <c r="G88" s="229"/>
      <c r="H88" s="229"/>
      <c r="I88" s="230"/>
      <c r="J88" s="134" t="s">
        <v>321</v>
      </c>
      <c r="L88" s="269"/>
      <c r="M88" s="269"/>
      <c r="N88" s="269"/>
      <c r="O88" s="269"/>
      <c r="P88" s="269"/>
    </row>
    <row r="89" spans="1:21" ht="7.5" customHeight="1" thickBot="1" x14ac:dyDescent="0.2">
      <c r="A89" s="113"/>
      <c r="B89" s="112"/>
      <c r="C89" s="119"/>
      <c r="D89" s="119"/>
      <c r="E89" s="119"/>
      <c r="F89" s="119"/>
      <c r="G89" s="119"/>
      <c r="H89" s="119"/>
      <c r="I89" s="119"/>
      <c r="J89" s="135"/>
      <c r="L89" s="269"/>
      <c r="M89" s="269"/>
      <c r="N89" s="269"/>
      <c r="O89" s="269"/>
      <c r="P89" s="269"/>
    </row>
    <row r="90" spans="1:21" ht="17.25" customHeight="1" thickBot="1" x14ac:dyDescent="0.2">
      <c r="A90" s="113"/>
      <c r="B90" s="119" t="s">
        <v>72</v>
      </c>
      <c r="C90" s="232"/>
      <c r="D90" s="233"/>
      <c r="E90" s="119" t="s">
        <v>74</v>
      </c>
      <c r="F90" s="119"/>
      <c r="G90" s="119"/>
      <c r="H90" s="119"/>
      <c r="I90" s="119"/>
      <c r="J90" s="199" t="s">
        <v>178</v>
      </c>
      <c r="L90" s="269"/>
      <c r="M90" s="269"/>
      <c r="N90" s="269"/>
      <c r="O90" s="269"/>
      <c r="P90" s="269"/>
    </row>
    <row r="91" spans="1:21" ht="7.5" customHeight="1" thickBot="1" x14ac:dyDescent="0.2">
      <c r="A91" s="113"/>
      <c r="B91" s="119"/>
      <c r="C91" s="119"/>
      <c r="D91" s="119"/>
      <c r="E91" s="119"/>
      <c r="F91" s="119"/>
      <c r="G91" s="119"/>
      <c r="H91" s="119"/>
      <c r="I91" s="119"/>
      <c r="J91" s="135"/>
      <c r="L91" s="207"/>
      <c r="M91" s="207"/>
      <c r="N91" s="207"/>
      <c r="O91" s="207"/>
      <c r="P91" s="207"/>
    </row>
    <row r="92" spans="1:21" ht="17.25" customHeight="1" thickBot="1" x14ac:dyDescent="0.2">
      <c r="A92" s="113"/>
      <c r="B92" s="119" t="s">
        <v>73</v>
      </c>
      <c r="C92" s="234"/>
      <c r="D92" s="235"/>
      <c r="E92" s="119"/>
      <c r="F92" s="236" t="s">
        <v>75</v>
      </c>
      <c r="G92" s="236"/>
      <c r="H92" s="236"/>
      <c r="I92" s="145"/>
      <c r="J92" s="135" t="s">
        <v>138</v>
      </c>
      <c r="L92" s="207"/>
      <c r="M92" s="207"/>
      <c r="N92" s="207"/>
      <c r="O92" s="207"/>
      <c r="P92" s="207"/>
    </row>
    <row r="93" spans="1:21" ht="8.25" customHeight="1" x14ac:dyDescent="0.15">
      <c r="A93" s="113"/>
      <c r="B93" s="112"/>
      <c r="C93" s="119"/>
      <c r="D93" s="119"/>
      <c r="E93" s="119"/>
      <c r="F93" s="119"/>
      <c r="G93" s="119"/>
      <c r="H93" s="119"/>
      <c r="I93" s="119"/>
      <c r="J93" s="135"/>
      <c r="L93" s="204"/>
      <c r="M93" s="204"/>
      <c r="N93" s="204"/>
      <c r="O93" s="204"/>
      <c r="P93" s="204"/>
    </row>
    <row r="94" spans="1:21" ht="17.25" customHeight="1" x14ac:dyDescent="0.15">
      <c r="A94" s="237" t="s">
        <v>350</v>
      </c>
      <c r="B94" s="238"/>
      <c r="C94" s="238"/>
      <c r="D94" s="238"/>
      <c r="E94" s="238"/>
      <c r="F94" s="238"/>
      <c r="G94" s="238"/>
      <c r="H94" s="238"/>
      <c r="I94" s="238"/>
      <c r="J94" s="239"/>
      <c r="L94" s="240" t="s">
        <v>366</v>
      </c>
      <c r="M94" s="240"/>
      <c r="N94" s="240"/>
      <c r="O94" s="240"/>
      <c r="P94" s="240"/>
    </row>
    <row r="95" spans="1:21" ht="7.5" customHeight="1" thickBot="1" x14ac:dyDescent="0.2">
      <c r="A95" s="113"/>
      <c r="B95" s="112"/>
      <c r="J95" s="135"/>
      <c r="L95" s="240"/>
      <c r="M95" s="240"/>
      <c r="N95" s="240"/>
      <c r="O95" s="240"/>
      <c r="P95" s="240"/>
    </row>
    <row r="96" spans="1:21" ht="17.25" customHeight="1" thickBot="1" x14ac:dyDescent="0.2">
      <c r="A96" s="113"/>
      <c r="B96" s="112"/>
      <c r="C96" s="275"/>
      <c r="D96" s="276"/>
      <c r="E96" s="276"/>
      <c r="F96" s="276"/>
      <c r="G96" s="276"/>
      <c r="H96" s="276"/>
      <c r="I96" s="277"/>
      <c r="J96" s="135" t="s">
        <v>31</v>
      </c>
      <c r="L96" s="240"/>
      <c r="M96" s="240"/>
      <c r="N96" s="240"/>
      <c r="O96" s="240"/>
      <c r="P96" s="240"/>
    </row>
    <row r="97" spans="1:16" ht="7.5" customHeight="1" x14ac:dyDescent="0.15">
      <c r="A97" s="44"/>
      <c r="B97" s="57"/>
      <c r="C97" s="45"/>
      <c r="D97" s="45"/>
      <c r="E97" s="45"/>
      <c r="F97" s="45"/>
      <c r="G97" s="45"/>
      <c r="H97" s="45"/>
      <c r="I97" s="45"/>
      <c r="J97" s="135"/>
      <c r="L97" s="240"/>
      <c r="M97" s="240"/>
      <c r="N97" s="240"/>
      <c r="O97" s="240"/>
      <c r="P97" s="240"/>
    </row>
    <row r="98" spans="1:16" ht="17.25" customHeight="1" x14ac:dyDescent="0.15">
      <c r="A98" s="241" t="s">
        <v>352</v>
      </c>
      <c r="B98" s="242"/>
      <c r="C98" s="242"/>
      <c r="D98" s="242"/>
      <c r="E98" s="242"/>
      <c r="F98" s="242"/>
      <c r="G98" s="242"/>
      <c r="H98" s="242"/>
      <c r="I98" s="242"/>
      <c r="J98" s="243"/>
      <c r="L98" s="240"/>
      <c r="M98" s="240"/>
      <c r="N98" s="240"/>
      <c r="O98" s="240"/>
      <c r="P98" s="240"/>
    </row>
    <row r="99" spans="1:16" ht="7.5" customHeight="1" x14ac:dyDescent="0.15">
      <c r="A99" s="44"/>
      <c r="B99" s="57"/>
      <c r="C99" s="45"/>
      <c r="D99" s="45"/>
      <c r="E99" s="45"/>
      <c r="F99" s="45"/>
      <c r="G99" s="45"/>
      <c r="H99" s="45"/>
      <c r="I99" s="45"/>
      <c r="J99" s="135"/>
    </row>
    <row r="100" spans="1:16" ht="17.25" customHeight="1" x14ac:dyDescent="0.15">
      <c r="A100" s="244" t="s">
        <v>353</v>
      </c>
      <c r="B100" s="245"/>
      <c r="C100" s="137"/>
      <c r="D100" s="137"/>
      <c r="E100" s="137"/>
      <c r="F100" s="137"/>
      <c r="G100" s="137"/>
      <c r="H100" s="137"/>
      <c r="I100" s="137"/>
      <c r="J100" s="139"/>
      <c r="L100" s="269" t="s">
        <v>367</v>
      </c>
      <c r="M100" s="269"/>
      <c r="N100" s="269"/>
      <c r="O100" s="269"/>
      <c r="P100" s="269"/>
    </row>
    <row r="101" spans="1:16" ht="7.5" customHeight="1" thickBot="1" x14ac:dyDescent="0.2">
      <c r="A101" s="44"/>
      <c r="B101" s="57"/>
      <c r="C101" s="129"/>
      <c r="D101" s="129"/>
      <c r="E101" s="129"/>
      <c r="I101" s="126"/>
      <c r="J101" s="135"/>
      <c r="L101" s="269"/>
      <c r="M101" s="269"/>
      <c r="N101" s="269"/>
      <c r="O101" s="269"/>
      <c r="P101" s="269"/>
    </row>
    <row r="102" spans="1:16" ht="17.25" customHeight="1" thickBot="1" x14ac:dyDescent="0.2">
      <c r="A102" s="44"/>
      <c r="B102" s="129" t="s">
        <v>99</v>
      </c>
      <c r="C102" s="146"/>
      <c r="E102" s="129"/>
      <c r="F102" s="126" t="s">
        <v>129</v>
      </c>
      <c r="G102" s="251"/>
      <c r="H102" s="252"/>
      <c r="I102" s="6" t="s">
        <v>128</v>
      </c>
      <c r="J102" s="135" t="s">
        <v>139</v>
      </c>
      <c r="L102" s="269"/>
      <c r="M102" s="269"/>
      <c r="N102" s="269"/>
      <c r="O102" s="269"/>
      <c r="P102" s="269"/>
    </row>
    <row r="103" spans="1:16" ht="7.5" customHeight="1" thickBot="1" x14ac:dyDescent="0.2">
      <c r="A103" s="44"/>
      <c r="B103" s="57"/>
      <c r="C103" s="56"/>
      <c r="D103" s="56"/>
      <c r="E103" s="56"/>
      <c r="G103" s="56"/>
      <c r="I103" s="127"/>
      <c r="J103" s="135"/>
      <c r="L103" s="269"/>
      <c r="M103" s="269"/>
      <c r="N103" s="269"/>
      <c r="O103" s="269"/>
      <c r="P103" s="269"/>
    </row>
    <row r="104" spans="1:16" ht="17.25" customHeight="1" thickBot="1" x14ac:dyDescent="0.2">
      <c r="A104" s="44"/>
      <c r="B104" s="129" t="s">
        <v>100</v>
      </c>
      <c r="C104" s="146"/>
      <c r="E104" s="129"/>
      <c r="F104" s="126" t="s">
        <v>129</v>
      </c>
      <c r="G104" s="251"/>
      <c r="H104" s="252"/>
      <c r="I104" s="6" t="s">
        <v>167</v>
      </c>
      <c r="J104" s="135" t="s">
        <v>168</v>
      </c>
      <c r="L104" s="269"/>
      <c r="M104" s="269"/>
      <c r="N104" s="269"/>
      <c r="O104" s="269"/>
      <c r="P104" s="269"/>
    </row>
    <row r="105" spans="1:16" ht="7.5" customHeight="1" thickBot="1" x14ac:dyDescent="0.2">
      <c r="A105" s="44"/>
      <c r="B105" s="57"/>
      <c r="C105" s="56"/>
      <c r="D105" s="56"/>
      <c r="E105" s="56"/>
      <c r="G105" s="56"/>
      <c r="I105" s="127"/>
      <c r="J105" s="135"/>
      <c r="L105" s="269"/>
      <c r="M105" s="269"/>
      <c r="N105" s="269"/>
      <c r="O105" s="269"/>
      <c r="P105" s="269"/>
    </row>
    <row r="106" spans="1:16" ht="17.25" customHeight="1" thickBot="1" x14ac:dyDescent="0.2">
      <c r="A106" s="44"/>
      <c r="B106" s="129" t="s">
        <v>101</v>
      </c>
      <c r="C106" s="146"/>
      <c r="E106" s="129"/>
      <c r="F106" s="126" t="s">
        <v>129</v>
      </c>
      <c r="G106" s="251"/>
      <c r="H106" s="252"/>
      <c r="I106" s="6" t="s">
        <v>128</v>
      </c>
      <c r="J106" s="135" t="s">
        <v>141</v>
      </c>
      <c r="L106" s="269"/>
      <c r="M106" s="269"/>
      <c r="N106" s="269"/>
      <c r="O106" s="269"/>
      <c r="P106" s="269"/>
    </row>
    <row r="107" spans="1:16" ht="7.5" customHeight="1" thickBot="1" x14ac:dyDescent="0.2">
      <c r="A107" s="44"/>
      <c r="B107" s="57"/>
      <c r="C107" s="56"/>
      <c r="D107" s="56"/>
      <c r="E107" s="56"/>
      <c r="G107" s="56"/>
      <c r="H107" s="56"/>
      <c r="I107" s="56"/>
      <c r="J107" s="135"/>
      <c r="L107" s="269"/>
      <c r="M107" s="269"/>
      <c r="N107" s="269"/>
      <c r="O107" s="269"/>
      <c r="P107" s="269"/>
    </row>
    <row r="108" spans="1:16" ht="17.25" customHeight="1" thickBot="1" x14ac:dyDescent="0.2">
      <c r="A108" s="44"/>
      <c r="B108" s="129" t="s">
        <v>102</v>
      </c>
      <c r="C108" s="146"/>
      <c r="E108" s="129"/>
      <c r="F108" s="126" t="s">
        <v>129</v>
      </c>
      <c r="G108" s="251"/>
      <c r="H108" s="252"/>
      <c r="I108" s="6" t="s">
        <v>128</v>
      </c>
      <c r="J108" s="135" t="s">
        <v>141</v>
      </c>
      <c r="L108" s="269"/>
      <c r="M108" s="269"/>
      <c r="N108" s="269"/>
      <c r="O108" s="269"/>
      <c r="P108" s="269"/>
    </row>
    <row r="109" spans="1:16" ht="7.5" customHeight="1" thickBot="1" x14ac:dyDescent="0.2">
      <c r="A109" s="44"/>
      <c r="B109" s="57"/>
      <c r="C109" s="56"/>
      <c r="D109" s="56"/>
      <c r="E109" s="56"/>
      <c r="G109" s="56"/>
      <c r="H109" s="56"/>
      <c r="I109" s="56"/>
      <c r="J109" s="135"/>
      <c r="L109" s="269"/>
      <c r="M109" s="269"/>
      <c r="N109" s="269"/>
      <c r="O109" s="269"/>
      <c r="P109" s="269"/>
    </row>
    <row r="110" spans="1:16" ht="17.25" customHeight="1" thickBot="1" x14ac:dyDescent="0.2">
      <c r="A110" s="44"/>
      <c r="B110" s="129" t="s">
        <v>103</v>
      </c>
      <c r="C110" s="146"/>
      <c r="E110" s="129"/>
      <c r="F110" s="126" t="s">
        <v>129</v>
      </c>
      <c r="G110" s="251"/>
      <c r="H110" s="252"/>
      <c r="I110" s="6" t="s">
        <v>128</v>
      </c>
      <c r="J110" s="135" t="s">
        <v>142</v>
      </c>
      <c r="L110" s="269"/>
      <c r="M110" s="269"/>
      <c r="N110" s="269"/>
      <c r="O110" s="269"/>
      <c r="P110" s="269"/>
    </row>
    <row r="111" spans="1:16" ht="7.5" customHeight="1" thickBot="1" x14ac:dyDescent="0.2">
      <c r="A111" s="44"/>
      <c r="B111" s="57"/>
      <c r="C111" s="56"/>
      <c r="D111" s="56"/>
      <c r="E111" s="56"/>
      <c r="G111" s="56"/>
      <c r="H111" s="56"/>
      <c r="I111" s="56"/>
      <c r="J111" s="135"/>
      <c r="L111" s="269"/>
      <c r="M111" s="269"/>
      <c r="N111" s="269"/>
      <c r="O111" s="269"/>
      <c r="P111" s="269"/>
    </row>
    <row r="112" spans="1:16" ht="17.25" customHeight="1" thickBot="1" x14ac:dyDescent="0.2">
      <c r="A112" s="44"/>
      <c r="B112" s="129" t="s">
        <v>105</v>
      </c>
      <c r="C112" s="146"/>
      <c r="E112" s="129"/>
      <c r="F112" s="126" t="s">
        <v>129</v>
      </c>
      <c r="G112" s="251"/>
      <c r="H112" s="252"/>
      <c r="I112" s="6" t="s">
        <v>130</v>
      </c>
      <c r="J112" s="135" t="s">
        <v>143</v>
      </c>
      <c r="L112" s="269"/>
      <c r="M112" s="269"/>
      <c r="N112" s="269"/>
      <c r="O112" s="269"/>
      <c r="P112" s="269"/>
    </row>
    <row r="113" spans="1:16" ht="7.5" customHeight="1" thickBot="1" x14ac:dyDescent="0.2">
      <c r="A113" s="44"/>
      <c r="B113" s="57"/>
      <c r="C113" s="56"/>
      <c r="D113" s="56"/>
      <c r="E113" s="56"/>
      <c r="G113" s="56"/>
      <c r="H113" s="56"/>
      <c r="I113" s="56"/>
      <c r="J113" s="135"/>
      <c r="L113" s="269"/>
      <c r="M113" s="269"/>
      <c r="N113" s="269"/>
      <c r="O113" s="269"/>
      <c r="P113" s="269"/>
    </row>
    <row r="114" spans="1:16" ht="17.25" customHeight="1" thickBot="1" x14ac:dyDescent="0.2">
      <c r="A114" s="44"/>
      <c r="B114" s="129" t="s">
        <v>104</v>
      </c>
      <c r="C114" s="146"/>
      <c r="E114" s="129"/>
      <c r="F114" s="126" t="s">
        <v>129</v>
      </c>
      <c r="G114" s="251"/>
      <c r="H114" s="252"/>
      <c r="I114" s="6" t="s">
        <v>130</v>
      </c>
      <c r="J114" s="135" t="s">
        <v>144</v>
      </c>
      <c r="L114" s="269"/>
      <c r="M114" s="269"/>
      <c r="N114" s="269"/>
      <c r="O114" s="269"/>
      <c r="P114" s="269"/>
    </row>
    <row r="115" spans="1:16" ht="7.5" customHeight="1" thickBot="1" x14ac:dyDescent="0.2">
      <c r="A115" s="44"/>
      <c r="B115" s="57"/>
      <c r="C115" s="56"/>
      <c r="D115" s="56"/>
      <c r="E115" s="56"/>
      <c r="F115" s="56"/>
      <c r="G115" s="56"/>
      <c r="H115" s="56"/>
      <c r="I115" s="56"/>
      <c r="J115" s="135"/>
    </row>
    <row r="116" spans="1:16" ht="17.25" customHeight="1" x14ac:dyDescent="0.15">
      <c r="A116" s="44"/>
      <c r="B116" s="46" t="s">
        <v>106</v>
      </c>
      <c r="C116" s="263"/>
      <c r="D116" s="264"/>
      <c r="E116" s="264"/>
      <c r="F116" s="264"/>
      <c r="G116" s="264"/>
      <c r="H116" s="264"/>
      <c r="I116" s="265"/>
      <c r="J116" s="253" t="s">
        <v>298</v>
      </c>
    </row>
    <row r="117" spans="1:16" ht="17.25" customHeight="1" thickBot="1" x14ac:dyDescent="0.2">
      <c r="A117" s="44"/>
      <c r="B117" s="46"/>
      <c r="C117" s="266"/>
      <c r="D117" s="267"/>
      <c r="E117" s="267"/>
      <c r="F117" s="267"/>
      <c r="G117" s="267"/>
      <c r="H117" s="267"/>
      <c r="I117" s="268"/>
      <c r="J117" s="253"/>
    </row>
    <row r="118" spans="1:16" ht="7.5" customHeight="1" x14ac:dyDescent="0.15">
      <c r="A118" s="44"/>
      <c r="B118" s="57"/>
      <c r="C118" s="46"/>
      <c r="D118" s="46"/>
      <c r="E118" s="56"/>
      <c r="F118" s="56"/>
      <c r="G118" s="56"/>
      <c r="H118" s="56"/>
      <c r="I118" s="56"/>
      <c r="J118" s="135"/>
    </row>
    <row r="119" spans="1:16" ht="17.25" customHeight="1" x14ac:dyDescent="0.15">
      <c r="A119" s="244" t="s">
        <v>354</v>
      </c>
      <c r="B119" s="245"/>
      <c r="C119" s="136"/>
      <c r="D119" s="136"/>
      <c r="E119" s="138"/>
      <c r="F119" s="138"/>
      <c r="G119" s="138"/>
      <c r="H119" s="138"/>
      <c r="I119" s="138"/>
      <c r="J119" s="139"/>
    </row>
    <row r="120" spans="1:16" ht="7.5" customHeight="1" thickBot="1" x14ac:dyDescent="0.2">
      <c r="A120" s="44"/>
      <c r="B120" s="57"/>
      <c r="C120" s="46"/>
      <c r="D120" s="46"/>
      <c r="E120" s="56"/>
      <c r="F120" s="56"/>
      <c r="G120" s="56"/>
      <c r="H120" s="56"/>
      <c r="I120" s="56"/>
      <c r="J120" s="135"/>
    </row>
    <row r="121" spans="1:16" ht="17.25" customHeight="1" thickBot="1" x14ac:dyDescent="0.2">
      <c r="A121" s="44"/>
      <c r="B121" s="129" t="s">
        <v>108</v>
      </c>
      <c r="C121" s="146"/>
      <c r="D121" s="46"/>
      <c r="E121" s="56"/>
      <c r="F121" s="56"/>
      <c r="G121" s="56"/>
      <c r="H121" s="56"/>
      <c r="I121" s="56"/>
      <c r="J121" s="135" t="s">
        <v>145</v>
      </c>
    </row>
    <row r="122" spans="1:16" ht="7.5" customHeight="1" thickBot="1" x14ac:dyDescent="0.2">
      <c r="A122" s="44"/>
      <c r="B122" s="56"/>
      <c r="D122" s="46"/>
      <c r="E122" s="56"/>
      <c r="F122" s="56"/>
      <c r="G122" s="56"/>
      <c r="H122" s="56"/>
      <c r="I122" s="56"/>
      <c r="J122" s="135"/>
    </row>
    <row r="123" spans="1:16" ht="17.25" customHeight="1" thickBot="1" x14ac:dyDescent="0.2">
      <c r="A123" s="44"/>
      <c r="B123" s="129" t="s">
        <v>109</v>
      </c>
      <c r="C123" s="146"/>
      <c r="D123" s="46"/>
      <c r="E123" s="56"/>
      <c r="F123" s="56"/>
      <c r="G123" s="56"/>
      <c r="H123" s="56"/>
      <c r="I123" s="56"/>
      <c r="J123" s="135" t="s">
        <v>145</v>
      </c>
    </row>
    <row r="124" spans="1:16" ht="7.5" customHeight="1" thickBot="1" x14ac:dyDescent="0.2">
      <c r="A124" s="44"/>
      <c r="B124" s="56"/>
      <c r="D124" s="56"/>
      <c r="E124" s="56"/>
      <c r="G124" s="56"/>
      <c r="I124" s="127"/>
      <c r="J124" s="135"/>
    </row>
    <row r="125" spans="1:16" ht="17.25" customHeight="1" thickBot="1" x14ac:dyDescent="0.2">
      <c r="A125" s="44"/>
      <c r="B125" s="129" t="s">
        <v>110</v>
      </c>
      <c r="C125" s="146"/>
      <c r="E125" s="129"/>
      <c r="F125" s="126" t="s">
        <v>129</v>
      </c>
      <c r="G125" s="251"/>
      <c r="H125" s="252"/>
      <c r="I125" s="6" t="s">
        <v>132</v>
      </c>
      <c r="J125" s="135" t="s">
        <v>146</v>
      </c>
    </row>
    <row r="126" spans="1:16" ht="7.5" customHeight="1" thickBot="1" x14ac:dyDescent="0.2">
      <c r="A126" s="44"/>
      <c r="B126" s="56"/>
      <c r="D126" s="56"/>
      <c r="E126" s="56"/>
      <c r="F126" s="56"/>
      <c r="G126" s="56"/>
      <c r="H126" s="56"/>
      <c r="I126" s="56"/>
      <c r="J126" s="135"/>
    </row>
    <row r="127" spans="1:16" ht="17.25" customHeight="1" thickBot="1" x14ac:dyDescent="0.2">
      <c r="A127" s="44"/>
      <c r="B127" s="129" t="s">
        <v>103</v>
      </c>
      <c r="C127" s="146"/>
      <c r="E127" s="129"/>
      <c r="F127" s="126" t="s">
        <v>129</v>
      </c>
      <c r="G127" s="251"/>
      <c r="H127" s="252"/>
      <c r="I127" s="6" t="s">
        <v>128</v>
      </c>
      <c r="J127" s="135" t="s">
        <v>142</v>
      </c>
    </row>
    <row r="128" spans="1:16" ht="7.5" customHeight="1" thickBot="1" x14ac:dyDescent="0.2">
      <c r="A128" s="44"/>
      <c r="B128" s="56"/>
      <c r="D128" s="56"/>
      <c r="E128" s="56"/>
      <c r="F128" s="56"/>
      <c r="G128" s="56"/>
      <c r="H128" s="56"/>
      <c r="I128" s="56"/>
      <c r="J128" s="135"/>
    </row>
    <row r="129" spans="1:10" ht="17.25" customHeight="1" thickBot="1" x14ac:dyDescent="0.2">
      <c r="A129" s="44"/>
      <c r="B129" s="129" t="s">
        <v>105</v>
      </c>
      <c r="C129" s="146"/>
      <c r="E129" s="129"/>
      <c r="F129" s="126" t="s">
        <v>129</v>
      </c>
      <c r="G129" s="251"/>
      <c r="H129" s="252"/>
      <c r="I129" s="6" t="s">
        <v>130</v>
      </c>
      <c r="J129" s="135" t="s">
        <v>143</v>
      </c>
    </row>
    <row r="130" spans="1:10" ht="7.5" customHeight="1" thickBot="1" x14ac:dyDescent="0.2">
      <c r="A130" s="44"/>
      <c r="B130" s="56"/>
      <c r="D130" s="56"/>
      <c r="E130" s="56"/>
      <c r="F130" s="56"/>
      <c r="G130" s="56"/>
      <c r="H130" s="56"/>
      <c r="I130" s="56"/>
      <c r="J130" s="135"/>
    </row>
    <row r="131" spans="1:10" ht="17.25" customHeight="1" thickBot="1" x14ac:dyDescent="0.2">
      <c r="A131" s="44"/>
      <c r="B131" s="129" t="s">
        <v>112</v>
      </c>
      <c r="C131" s="146"/>
      <c r="E131" s="129"/>
      <c r="F131" s="126" t="s">
        <v>129</v>
      </c>
      <c r="G131" s="251"/>
      <c r="H131" s="252"/>
      <c r="I131" s="6" t="s">
        <v>128</v>
      </c>
      <c r="J131" s="135" t="s">
        <v>140</v>
      </c>
    </row>
    <row r="132" spans="1:10" ht="7.5" customHeight="1" thickBot="1" x14ac:dyDescent="0.2">
      <c r="A132" s="44"/>
      <c r="B132" s="56"/>
      <c r="D132" s="56"/>
      <c r="E132" s="56"/>
      <c r="F132" s="56"/>
      <c r="G132" s="56"/>
      <c r="H132" s="56"/>
      <c r="I132" s="56"/>
      <c r="J132" s="135"/>
    </row>
    <row r="133" spans="1:10" ht="17.25" customHeight="1" thickBot="1" x14ac:dyDescent="0.2">
      <c r="A133" s="44"/>
      <c r="B133" s="129" t="s">
        <v>111</v>
      </c>
      <c r="C133" s="146"/>
      <c r="E133" s="129"/>
      <c r="F133" s="126" t="s">
        <v>129</v>
      </c>
      <c r="G133" s="251"/>
      <c r="H133" s="252"/>
      <c r="I133" s="6" t="s">
        <v>128</v>
      </c>
      <c r="J133" s="135" t="s">
        <v>142</v>
      </c>
    </row>
    <row r="134" spans="1:10" ht="7.5" customHeight="1" thickBot="1" x14ac:dyDescent="0.2">
      <c r="A134" s="44"/>
      <c r="B134" s="56"/>
      <c r="D134" s="56"/>
      <c r="E134" s="56"/>
      <c r="F134" s="56"/>
      <c r="G134" s="56"/>
      <c r="H134" s="56"/>
      <c r="I134" s="56"/>
      <c r="J134" s="135"/>
    </row>
    <row r="135" spans="1:10" ht="17.25" customHeight="1" thickBot="1" x14ac:dyDescent="0.2">
      <c r="A135" s="44"/>
      <c r="B135" s="129" t="s">
        <v>104</v>
      </c>
      <c r="C135" s="146"/>
      <c r="E135" s="129"/>
      <c r="F135" s="126" t="s">
        <v>129</v>
      </c>
      <c r="G135" s="251"/>
      <c r="H135" s="252"/>
      <c r="I135" s="6" t="s">
        <v>130</v>
      </c>
      <c r="J135" s="135" t="s">
        <v>144</v>
      </c>
    </row>
    <row r="136" spans="1:10" ht="7.5" customHeight="1" thickBot="1" x14ac:dyDescent="0.2">
      <c r="A136" s="44"/>
      <c r="B136" s="56"/>
      <c r="D136" s="56"/>
      <c r="E136" s="56"/>
      <c r="F136" s="56"/>
      <c r="G136" s="56"/>
      <c r="H136" s="56"/>
      <c r="I136" s="56"/>
      <c r="J136" s="135"/>
    </row>
    <row r="137" spans="1:10" ht="17.25" customHeight="1" thickBot="1" x14ac:dyDescent="0.2">
      <c r="A137" s="44"/>
      <c r="B137" s="129" t="s">
        <v>113</v>
      </c>
      <c r="C137" s="146"/>
      <c r="E137" s="129"/>
      <c r="F137" s="126" t="s">
        <v>129</v>
      </c>
      <c r="G137" s="251"/>
      <c r="H137" s="252"/>
      <c r="I137" s="6" t="s">
        <v>131</v>
      </c>
      <c r="J137" s="135" t="s">
        <v>147</v>
      </c>
    </row>
    <row r="138" spans="1:10" ht="7.5" customHeight="1" thickBot="1" x14ac:dyDescent="0.2">
      <c r="A138" s="44"/>
      <c r="B138" s="56"/>
      <c r="D138" s="56"/>
      <c r="E138" s="56"/>
      <c r="F138" s="56"/>
      <c r="G138" s="56"/>
      <c r="H138" s="56"/>
      <c r="I138" s="56"/>
      <c r="J138" s="135"/>
    </row>
    <row r="139" spans="1:10" ht="17.25" customHeight="1" thickBot="1" x14ac:dyDescent="0.2">
      <c r="A139" s="44"/>
      <c r="B139" s="129" t="s">
        <v>114</v>
      </c>
      <c r="C139" s="146"/>
      <c r="E139" s="129"/>
      <c r="F139" s="126" t="s">
        <v>129</v>
      </c>
      <c r="G139" s="251"/>
      <c r="H139" s="252"/>
      <c r="I139" s="6" t="s">
        <v>130</v>
      </c>
      <c r="J139" s="135" t="s">
        <v>148</v>
      </c>
    </row>
    <row r="140" spans="1:10" ht="7.5" customHeight="1" thickBot="1" x14ac:dyDescent="0.2">
      <c r="A140" s="44"/>
      <c r="B140" s="56"/>
      <c r="D140" s="56"/>
      <c r="E140" s="56"/>
      <c r="F140" s="56"/>
      <c r="G140" s="56"/>
      <c r="H140" s="56"/>
      <c r="I140" s="56"/>
      <c r="J140" s="135"/>
    </row>
    <row r="141" spans="1:10" ht="17.25" customHeight="1" x14ac:dyDescent="0.15">
      <c r="A141" s="44"/>
      <c r="B141" s="46" t="s">
        <v>106</v>
      </c>
      <c r="C141" s="263"/>
      <c r="D141" s="264"/>
      <c r="E141" s="264"/>
      <c r="F141" s="264"/>
      <c r="G141" s="264"/>
      <c r="H141" s="264"/>
      <c r="I141" s="265"/>
      <c r="J141" s="250" t="s">
        <v>299</v>
      </c>
    </row>
    <row r="142" spans="1:10" ht="17.25" customHeight="1" thickBot="1" x14ac:dyDescent="0.2">
      <c r="A142" s="44"/>
      <c r="B142" s="46"/>
      <c r="C142" s="266"/>
      <c r="D142" s="267"/>
      <c r="E142" s="267"/>
      <c r="F142" s="267"/>
      <c r="G142" s="267"/>
      <c r="H142" s="267"/>
      <c r="I142" s="268"/>
      <c r="J142" s="250"/>
    </row>
    <row r="143" spans="1:10" ht="7.5" customHeight="1" x14ac:dyDescent="0.15">
      <c r="A143" s="44"/>
      <c r="B143" s="57"/>
      <c r="C143" s="46"/>
      <c r="D143" s="46"/>
      <c r="E143" s="56"/>
      <c r="F143" s="56"/>
      <c r="G143" s="56"/>
      <c r="H143" s="56"/>
      <c r="I143" s="56"/>
      <c r="J143" s="135"/>
    </row>
    <row r="144" spans="1:10" ht="17.25" customHeight="1" x14ac:dyDescent="0.15">
      <c r="A144" s="244" t="s">
        <v>355</v>
      </c>
      <c r="B144" s="245"/>
      <c r="C144" s="137"/>
      <c r="D144" s="137"/>
      <c r="E144" s="137"/>
      <c r="F144" s="137"/>
      <c r="G144" s="137"/>
      <c r="H144" s="137"/>
      <c r="I144" s="137"/>
      <c r="J144" s="139"/>
    </row>
    <row r="145" spans="1:10" ht="7.5" customHeight="1" thickBot="1" x14ac:dyDescent="0.2">
      <c r="A145" s="44"/>
      <c r="B145" s="57"/>
      <c r="C145" s="129"/>
      <c r="D145" s="129"/>
      <c r="E145" s="129"/>
      <c r="I145" s="126"/>
      <c r="J145" s="135"/>
    </row>
    <row r="146" spans="1:10" ht="17.25" customHeight="1" thickBot="1" x14ac:dyDescent="0.2">
      <c r="A146" s="44"/>
      <c r="B146" s="129" t="s">
        <v>115</v>
      </c>
      <c r="C146" s="146"/>
      <c r="E146" s="129"/>
      <c r="F146" s="126" t="s">
        <v>129</v>
      </c>
      <c r="G146" s="251"/>
      <c r="H146" s="252"/>
      <c r="I146" s="6" t="s">
        <v>133</v>
      </c>
      <c r="J146" s="135" t="s">
        <v>149</v>
      </c>
    </row>
    <row r="147" spans="1:10" ht="7.5" customHeight="1" thickBot="1" x14ac:dyDescent="0.2">
      <c r="A147" s="44"/>
      <c r="B147" s="56"/>
      <c r="D147" s="56"/>
      <c r="E147" s="56"/>
      <c r="G147" s="56"/>
      <c r="I147" s="127"/>
      <c r="J147" s="135"/>
    </row>
    <row r="148" spans="1:10" ht="17.25" customHeight="1" thickBot="1" x14ac:dyDescent="0.2">
      <c r="A148" s="44"/>
      <c r="B148" s="129" t="s">
        <v>116</v>
      </c>
      <c r="C148" s="146"/>
      <c r="E148" s="129"/>
      <c r="F148" s="126" t="s">
        <v>129</v>
      </c>
      <c r="G148" s="251"/>
      <c r="H148" s="252"/>
      <c r="I148" s="6" t="s">
        <v>133</v>
      </c>
      <c r="J148" s="135" t="s">
        <v>149</v>
      </c>
    </row>
    <row r="149" spans="1:10" ht="7.5" customHeight="1" thickBot="1" x14ac:dyDescent="0.2">
      <c r="A149" s="44"/>
      <c r="B149" s="56"/>
      <c r="D149" s="56"/>
      <c r="E149" s="56"/>
      <c r="G149" s="56"/>
      <c r="I149" s="127"/>
      <c r="J149" s="135"/>
    </row>
    <row r="150" spans="1:10" ht="17.25" customHeight="1" thickBot="1" x14ac:dyDescent="0.2">
      <c r="A150" s="44"/>
      <c r="B150" s="129" t="s">
        <v>117</v>
      </c>
      <c r="C150" s="146"/>
      <c r="E150" s="129"/>
      <c r="F150" s="126" t="s">
        <v>129</v>
      </c>
      <c r="G150" s="251"/>
      <c r="H150" s="252"/>
      <c r="I150" s="6" t="s">
        <v>134</v>
      </c>
      <c r="J150" s="135" t="s">
        <v>150</v>
      </c>
    </row>
    <row r="151" spans="1:10" ht="7.5" customHeight="1" thickBot="1" x14ac:dyDescent="0.2">
      <c r="A151" s="44"/>
      <c r="B151" s="56"/>
      <c r="D151" s="56"/>
      <c r="E151" s="56"/>
      <c r="F151" s="56"/>
      <c r="G151" s="56"/>
      <c r="H151" s="56"/>
      <c r="I151" s="56"/>
      <c r="J151" s="135"/>
    </row>
    <row r="152" spans="1:10" ht="17.25" customHeight="1" thickBot="1" x14ac:dyDescent="0.2">
      <c r="A152" s="44"/>
      <c r="B152" s="129" t="s">
        <v>118</v>
      </c>
      <c r="C152" s="146"/>
      <c r="E152" s="129"/>
      <c r="F152" s="126" t="s">
        <v>129</v>
      </c>
      <c r="G152" s="251"/>
      <c r="H152" s="252"/>
      <c r="I152" s="6" t="s">
        <v>135</v>
      </c>
      <c r="J152" s="135" t="s">
        <v>150</v>
      </c>
    </row>
    <row r="153" spans="1:10" ht="7.5" customHeight="1" thickBot="1" x14ac:dyDescent="0.2">
      <c r="A153" s="44"/>
      <c r="B153" s="56"/>
      <c r="D153" s="56"/>
      <c r="E153" s="56"/>
      <c r="F153" s="56"/>
      <c r="G153" s="56"/>
      <c r="H153" s="56"/>
      <c r="I153" s="56"/>
      <c r="J153" s="135"/>
    </row>
    <row r="154" spans="1:10" ht="17.25" customHeight="1" x14ac:dyDescent="0.15">
      <c r="A154" s="44"/>
      <c r="B154" s="46" t="s">
        <v>106</v>
      </c>
      <c r="C154" s="263"/>
      <c r="D154" s="264"/>
      <c r="E154" s="264"/>
      <c r="F154" s="264"/>
      <c r="G154" s="264"/>
      <c r="H154" s="264"/>
      <c r="I154" s="265"/>
      <c r="J154" s="250" t="s">
        <v>299</v>
      </c>
    </row>
    <row r="155" spans="1:10" ht="17.25" customHeight="1" thickBot="1" x14ac:dyDescent="0.2">
      <c r="A155" s="44"/>
      <c r="B155" s="46"/>
      <c r="C155" s="266"/>
      <c r="D155" s="267"/>
      <c r="E155" s="267"/>
      <c r="F155" s="267"/>
      <c r="G155" s="267"/>
      <c r="H155" s="267"/>
      <c r="I155" s="268"/>
      <c r="J155" s="250"/>
    </row>
    <row r="156" spans="1:10" ht="7.5" customHeight="1" x14ac:dyDescent="0.15">
      <c r="A156" s="44"/>
      <c r="B156" s="57"/>
      <c r="C156" s="46"/>
      <c r="D156" s="46"/>
      <c r="E156" s="56"/>
      <c r="F156" s="56"/>
      <c r="G156" s="56"/>
      <c r="H156" s="56"/>
      <c r="I156" s="56"/>
      <c r="J156" s="135"/>
    </row>
    <row r="157" spans="1:10" ht="17.25" customHeight="1" x14ac:dyDescent="0.15">
      <c r="A157" s="244" t="s">
        <v>356</v>
      </c>
      <c r="B157" s="245"/>
      <c r="C157" s="137"/>
      <c r="D157" s="137"/>
      <c r="E157" s="137"/>
      <c r="F157" s="137"/>
      <c r="G157" s="137"/>
      <c r="H157" s="137"/>
      <c r="I157" s="137"/>
      <c r="J157" s="139"/>
    </row>
    <row r="158" spans="1:10" ht="7.5" customHeight="1" thickBot="1" x14ac:dyDescent="0.2">
      <c r="A158" s="44"/>
      <c r="B158" s="57"/>
      <c r="C158" s="129"/>
      <c r="D158" s="129"/>
      <c r="E158" s="129"/>
      <c r="I158" s="126"/>
      <c r="J158" s="135"/>
    </row>
    <row r="159" spans="1:10" ht="17.25" customHeight="1" thickBot="1" x14ac:dyDescent="0.2">
      <c r="A159" s="44"/>
      <c r="B159" s="129" t="s">
        <v>119</v>
      </c>
      <c r="C159" s="146"/>
      <c r="E159" s="129"/>
      <c r="F159" s="126" t="s">
        <v>129</v>
      </c>
      <c r="G159" s="251"/>
      <c r="H159" s="252"/>
      <c r="I159" s="6" t="s">
        <v>132</v>
      </c>
      <c r="J159" s="135" t="s">
        <v>151</v>
      </c>
    </row>
    <row r="160" spans="1:10" ht="7.5" customHeight="1" thickBot="1" x14ac:dyDescent="0.2">
      <c r="A160" s="44"/>
      <c r="B160" s="56"/>
      <c r="D160" s="56"/>
      <c r="E160" s="56"/>
      <c r="G160" s="56"/>
      <c r="I160" s="127"/>
      <c r="J160" s="135"/>
    </row>
    <row r="161" spans="1:10" ht="17.25" customHeight="1" thickBot="1" x14ac:dyDescent="0.2">
      <c r="A161" s="44"/>
      <c r="B161" s="129" t="s">
        <v>120</v>
      </c>
      <c r="C161" s="146"/>
      <c r="E161" s="129"/>
      <c r="F161" s="126" t="s">
        <v>129</v>
      </c>
      <c r="G161" s="251"/>
      <c r="H161" s="252"/>
      <c r="I161" s="6" t="s">
        <v>132</v>
      </c>
      <c r="J161" s="135" t="s">
        <v>151</v>
      </c>
    </row>
    <row r="162" spans="1:10" ht="7.5" customHeight="1" thickBot="1" x14ac:dyDescent="0.2">
      <c r="A162" s="44"/>
      <c r="B162" s="56"/>
      <c r="D162" s="56"/>
      <c r="E162" s="56"/>
      <c r="G162" s="56"/>
      <c r="I162" s="127"/>
      <c r="J162" s="135"/>
    </row>
    <row r="163" spans="1:10" ht="17.25" customHeight="1" thickBot="1" x14ac:dyDescent="0.2">
      <c r="A163" s="44"/>
      <c r="B163" s="129" t="s">
        <v>121</v>
      </c>
      <c r="C163" s="146"/>
      <c r="E163" s="129"/>
      <c r="F163" s="126" t="s">
        <v>129</v>
      </c>
      <c r="G163" s="251"/>
      <c r="H163" s="252"/>
      <c r="I163" s="6" t="s">
        <v>130</v>
      </c>
      <c r="J163" s="135" t="s">
        <v>152</v>
      </c>
    </row>
    <row r="164" spans="1:10" ht="7.5" customHeight="1" thickBot="1" x14ac:dyDescent="0.2">
      <c r="A164" s="44"/>
      <c r="B164" s="56"/>
      <c r="D164" s="56"/>
      <c r="E164" s="56"/>
      <c r="F164" s="56"/>
      <c r="G164" s="56"/>
      <c r="H164" s="56"/>
      <c r="I164" s="56"/>
      <c r="J164" s="135"/>
    </row>
    <row r="165" spans="1:10" ht="17.25" customHeight="1" thickBot="1" x14ac:dyDescent="0.2">
      <c r="A165" s="44"/>
      <c r="B165" s="129" t="s">
        <v>122</v>
      </c>
      <c r="C165" s="146"/>
      <c r="E165" s="129"/>
      <c r="F165" s="126" t="s">
        <v>129</v>
      </c>
      <c r="G165" s="251"/>
      <c r="H165" s="252"/>
      <c r="I165" s="6" t="s">
        <v>130</v>
      </c>
      <c r="J165" s="135" t="s">
        <v>143</v>
      </c>
    </row>
    <row r="166" spans="1:10" ht="7.5" customHeight="1" thickBot="1" x14ac:dyDescent="0.2">
      <c r="A166" s="44"/>
      <c r="B166" s="56"/>
      <c r="D166" s="56"/>
      <c r="E166" s="56"/>
      <c r="F166" s="56"/>
      <c r="G166" s="56"/>
      <c r="H166" s="56"/>
      <c r="I166" s="56"/>
      <c r="J166" s="135"/>
    </row>
    <row r="167" spans="1:10" ht="17.25" customHeight="1" thickBot="1" x14ac:dyDescent="0.2">
      <c r="A167" s="44"/>
      <c r="B167" s="46" t="s">
        <v>106</v>
      </c>
      <c r="C167" s="260"/>
      <c r="D167" s="261"/>
      <c r="E167" s="261"/>
      <c r="F167" s="261"/>
      <c r="G167" s="261"/>
      <c r="H167" s="261"/>
      <c r="I167" s="262"/>
      <c r="J167" s="135" t="s">
        <v>299</v>
      </c>
    </row>
    <row r="168" spans="1:10" ht="7.5" customHeight="1" x14ac:dyDescent="0.15">
      <c r="A168" s="44"/>
      <c r="B168" s="57"/>
      <c r="C168" s="46"/>
      <c r="D168" s="46"/>
      <c r="E168" s="56"/>
      <c r="F168" s="56"/>
      <c r="G168" s="56"/>
      <c r="H168" s="56"/>
      <c r="I168" s="56"/>
      <c r="J168" s="135"/>
    </row>
    <row r="169" spans="1:10" ht="17.25" customHeight="1" x14ac:dyDescent="0.15">
      <c r="A169" s="244" t="s">
        <v>357</v>
      </c>
      <c r="B169" s="245"/>
      <c r="C169" s="136"/>
      <c r="D169" s="136"/>
      <c r="E169" s="138"/>
      <c r="F169" s="138"/>
      <c r="G169" s="138"/>
      <c r="H169" s="138"/>
      <c r="I169" s="138"/>
      <c r="J169" s="139"/>
    </row>
    <row r="170" spans="1:10" ht="7.5" customHeight="1" thickBot="1" x14ac:dyDescent="0.2">
      <c r="A170" s="44"/>
      <c r="B170" s="57"/>
      <c r="C170" s="46"/>
      <c r="D170" s="46"/>
      <c r="E170" s="56"/>
      <c r="F170" s="56"/>
      <c r="G170" s="56"/>
      <c r="H170" s="56"/>
      <c r="I170" s="56"/>
      <c r="J170" s="135"/>
    </row>
    <row r="171" spans="1:10" ht="17.25" customHeight="1" thickBot="1" x14ac:dyDescent="0.2">
      <c r="A171" s="44"/>
      <c r="B171" s="129" t="s">
        <v>123</v>
      </c>
      <c r="C171" s="146"/>
      <c r="E171" s="129"/>
      <c r="F171" s="126" t="s">
        <v>129</v>
      </c>
      <c r="G171" s="251"/>
      <c r="H171" s="252"/>
      <c r="I171" s="6" t="s">
        <v>132</v>
      </c>
      <c r="J171" s="135" t="s">
        <v>151</v>
      </c>
    </row>
    <row r="172" spans="1:10" ht="7.5" customHeight="1" thickBot="1" x14ac:dyDescent="0.2">
      <c r="A172" s="44"/>
      <c r="B172" s="56"/>
      <c r="D172" s="56"/>
      <c r="E172" s="56"/>
      <c r="G172" s="56"/>
      <c r="I172" s="127"/>
      <c r="J172" s="135"/>
    </row>
    <row r="173" spans="1:10" ht="17.25" customHeight="1" thickBot="1" x14ac:dyDescent="0.2">
      <c r="A173" s="44"/>
      <c r="B173" s="129" t="s">
        <v>124</v>
      </c>
      <c r="C173" s="146"/>
      <c r="E173" s="129"/>
      <c r="F173" s="126" t="s">
        <v>129</v>
      </c>
      <c r="G173" s="251"/>
      <c r="H173" s="252"/>
      <c r="I173" s="6" t="s">
        <v>132</v>
      </c>
      <c r="J173" s="135" t="s">
        <v>153</v>
      </c>
    </row>
    <row r="174" spans="1:10" ht="7.5" customHeight="1" thickBot="1" x14ac:dyDescent="0.2">
      <c r="A174" s="44"/>
      <c r="B174" s="56"/>
      <c r="D174" s="56"/>
      <c r="E174" s="56"/>
      <c r="G174" s="56"/>
      <c r="I174" s="127"/>
      <c r="J174" s="135"/>
    </row>
    <row r="175" spans="1:10" ht="17.25" customHeight="1" thickBot="1" x14ac:dyDescent="0.2">
      <c r="A175" s="44"/>
      <c r="B175" s="129" t="s">
        <v>125</v>
      </c>
      <c r="C175" s="146"/>
      <c r="E175" s="129"/>
      <c r="F175" s="126" t="s">
        <v>129</v>
      </c>
      <c r="G175" s="251"/>
      <c r="H175" s="252"/>
      <c r="I175" s="6" t="s">
        <v>132</v>
      </c>
      <c r="J175" s="135" t="s">
        <v>153</v>
      </c>
    </row>
    <row r="176" spans="1:10" ht="7.5" customHeight="1" thickBot="1" x14ac:dyDescent="0.2">
      <c r="A176" s="44"/>
      <c r="B176" s="56"/>
      <c r="D176" s="56"/>
      <c r="E176" s="56"/>
      <c r="F176" s="56"/>
      <c r="G176" s="56"/>
      <c r="H176" s="56"/>
      <c r="I176" s="56"/>
      <c r="J176" s="135"/>
    </row>
    <row r="177" spans="1:16" ht="17.25" customHeight="1" x14ac:dyDescent="0.15">
      <c r="A177" s="44"/>
      <c r="B177" s="46" t="s">
        <v>106</v>
      </c>
      <c r="C177" s="254"/>
      <c r="D177" s="255"/>
      <c r="E177" s="255"/>
      <c r="F177" s="255"/>
      <c r="G177" s="255"/>
      <c r="H177" s="255"/>
      <c r="I177" s="256"/>
      <c r="J177" s="250" t="s">
        <v>299</v>
      </c>
    </row>
    <row r="178" spans="1:16" ht="17.25" customHeight="1" thickBot="1" x14ac:dyDescent="0.2">
      <c r="A178" s="44"/>
      <c r="B178" s="57"/>
      <c r="C178" s="257"/>
      <c r="D178" s="258"/>
      <c r="E178" s="258"/>
      <c r="F178" s="258"/>
      <c r="G178" s="258"/>
      <c r="H178" s="258"/>
      <c r="I178" s="259"/>
      <c r="J178" s="250"/>
    </row>
    <row r="179" spans="1:16" ht="7.5" customHeight="1" x14ac:dyDescent="0.15">
      <c r="A179" s="44"/>
      <c r="B179" s="57"/>
      <c r="C179" s="46"/>
      <c r="D179" s="46"/>
      <c r="E179" s="56"/>
      <c r="F179" s="56"/>
      <c r="G179" s="56"/>
      <c r="H179" s="56"/>
      <c r="I179" s="56"/>
      <c r="J179" s="135"/>
    </row>
    <row r="180" spans="1:16" ht="17.25" customHeight="1" x14ac:dyDescent="0.15">
      <c r="A180" s="244" t="s">
        <v>358</v>
      </c>
      <c r="B180" s="245"/>
      <c r="C180" s="136"/>
      <c r="D180" s="136"/>
      <c r="E180" s="138"/>
      <c r="F180" s="138"/>
      <c r="G180" s="138"/>
      <c r="H180" s="138"/>
      <c r="I180" s="138"/>
      <c r="J180" s="139"/>
    </row>
    <row r="181" spans="1:16" ht="7.5" customHeight="1" thickBot="1" x14ac:dyDescent="0.2">
      <c r="A181" s="44"/>
      <c r="B181" s="57"/>
      <c r="C181" s="46"/>
      <c r="D181" s="46"/>
      <c r="E181" s="56"/>
      <c r="F181" s="56"/>
      <c r="G181" s="56"/>
      <c r="H181" s="56"/>
      <c r="I181" s="56"/>
      <c r="J181" s="135"/>
    </row>
    <row r="182" spans="1:16" ht="17.25" customHeight="1" thickBot="1" x14ac:dyDescent="0.2">
      <c r="A182" s="44"/>
      <c r="B182" s="129" t="s">
        <v>126</v>
      </c>
      <c r="C182" s="146"/>
      <c r="E182" s="129"/>
      <c r="F182" s="126" t="s">
        <v>129</v>
      </c>
      <c r="G182" s="251"/>
      <c r="H182" s="252"/>
      <c r="I182" s="6" t="s">
        <v>130</v>
      </c>
      <c r="J182" s="135" t="s">
        <v>144</v>
      </c>
    </row>
    <row r="183" spans="1:16" ht="7.5" customHeight="1" thickBot="1" x14ac:dyDescent="0.2">
      <c r="A183" s="44"/>
      <c r="B183" s="56"/>
      <c r="D183" s="56"/>
      <c r="E183" s="56"/>
      <c r="G183" s="56"/>
      <c r="I183" s="127"/>
      <c r="J183" s="135"/>
    </row>
    <row r="184" spans="1:16" ht="17.25" customHeight="1" thickBot="1" x14ac:dyDescent="0.2">
      <c r="A184" s="44"/>
      <c r="B184" s="129" t="s">
        <v>127</v>
      </c>
      <c r="C184" s="146"/>
      <c r="E184" s="129"/>
      <c r="F184" s="126" t="s">
        <v>129</v>
      </c>
      <c r="G184" s="251"/>
      <c r="H184" s="252"/>
      <c r="I184" s="6" t="s">
        <v>128</v>
      </c>
      <c r="J184" s="135" t="s">
        <v>141</v>
      </c>
    </row>
    <row r="185" spans="1:16" ht="7.5" customHeight="1" thickBot="1" x14ac:dyDescent="0.2">
      <c r="A185" s="44"/>
      <c r="B185" s="56"/>
      <c r="D185" s="56"/>
      <c r="E185" s="56"/>
      <c r="G185" s="56"/>
      <c r="I185" s="127"/>
      <c r="J185" s="135"/>
    </row>
    <row r="186" spans="1:16" ht="17.25" customHeight="1" x14ac:dyDescent="0.15">
      <c r="A186" s="44"/>
      <c r="B186" s="46" t="s">
        <v>106</v>
      </c>
      <c r="C186" s="254"/>
      <c r="D186" s="255"/>
      <c r="E186" s="255"/>
      <c r="F186" s="255"/>
      <c r="G186" s="255"/>
      <c r="H186" s="255"/>
      <c r="I186" s="256"/>
      <c r="J186" s="250" t="s">
        <v>299</v>
      </c>
    </row>
    <row r="187" spans="1:16" ht="17.25" customHeight="1" thickBot="1" x14ac:dyDescent="0.2">
      <c r="A187" s="44"/>
      <c r="B187" s="57"/>
      <c r="C187" s="257"/>
      <c r="D187" s="258"/>
      <c r="E187" s="258"/>
      <c r="F187" s="258"/>
      <c r="G187" s="258"/>
      <c r="H187" s="258"/>
      <c r="I187" s="259"/>
      <c r="J187" s="250"/>
    </row>
    <row r="188" spans="1:16" ht="7.5" customHeight="1" x14ac:dyDescent="0.15">
      <c r="A188" s="44"/>
      <c r="B188" s="57"/>
      <c r="C188" s="46"/>
      <c r="D188" s="46"/>
      <c r="E188" s="56"/>
      <c r="F188" s="56"/>
      <c r="G188" s="56"/>
      <c r="H188" s="56"/>
      <c r="I188" s="56"/>
      <c r="J188" s="135"/>
    </row>
    <row r="189" spans="1:16" ht="17.25" customHeight="1" x14ac:dyDescent="0.15">
      <c r="A189" s="241" t="s">
        <v>359</v>
      </c>
      <c r="B189" s="242"/>
      <c r="C189" s="118"/>
      <c r="D189" s="118"/>
      <c r="E189" s="118"/>
      <c r="F189" s="118"/>
      <c r="G189" s="118"/>
      <c r="H189" s="118"/>
      <c r="I189" s="118"/>
      <c r="J189" s="194"/>
    </row>
    <row r="190" spans="1:16" s="69" customFormat="1" ht="7.5" customHeight="1" x14ac:dyDescent="0.15">
      <c r="A190" s="40"/>
      <c r="B190" s="38"/>
      <c r="C190" s="38"/>
      <c r="D190" s="38"/>
      <c r="E190" s="38"/>
      <c r="F190" s="38"/>
      <c r="G190" s="38"/>
      <c r="H190" s="38"/>
      <c r="I190" s="38"/>
      <c r="J190" s="192"/>
      <c r="L190" s="206"/>
      <c r="M190" s="206"/>
      <c r="N190" s="206"/>
      <c r="O190" s="206"/>
      <c r="P190" s="206"/>
    </row>
    <row r="191" spans="1:16" ht="17.25" customHeight="1" x14ac:dyDescent="0.15">
      <c r="A191" s="244" t="s">
        <v>360</v>
      </c>
      <c r="B191" s="245"/>
      <c r="C191" s="137"/>
      <c r="D191" s="137"/>
      <c r="E191" s="137"/>
      <c r="F191" s="137"/>
      <c r="G191" s="137"/>
      <c r="H191" s="137"/>
      <c r="I191" s="137"/>
      <c r="J191" s="139"/>
      <c r="L191" s="240" t="s">
        <v>368</v>
      </c>
      <c r="M191" s="240"/>
      <c r="N191" s="240"/>
      <c r="O191" s="240"/>
      <c r="P191" s="240"/>
    </row>
    <row r="192" spans="1:16" ht="7.5" customHeight="1" thickBot="1" x14ac:dyDescent="0.2">
      <c r="A192" s="113"/>
      <c r="B192" s="112"/>
      <c r="C192" s="69"/>
      <c r="D192" s="69"/>
      <c r="E192" s="69"/>
      <c r="F192" s="69"/>
      <c r="G192" s="69"/>
      <c r="H192" s="69"/>
      <c r="I192" s="69"/>
      <c r="J192" s="135"/>
      <c r="L192" s="240"/>
      <c r="M192" s="240"/>
      <c r="N192" s="240"/>
      <c r="O192" s="240"/>
      <c r="P192" s="240"/>
    </row>
    <row r="193" spans="1:16" ht="17.25" customHeight="1" thickBot="1" x14ac:dyDescent="0.2">
      <c r="A193" s="113"/>
      <c r="B193" s="112" t="s">
        <v>81</v>
      </c>
      <c r="C193" s="228"/>
      <c r="D193" s="229"/>
      <c r="E193" s="229"/>
      <c r="F193" s="229"/>
      <c r="G193" s="229"/>
      <c r="H193" s="229"/>
      <c r="I193" s="230"/>
      <c r="J193" s="135" t="s">
        <v>76</v>
      </c>
      <c r="L193" s="240"/>
      <c r="M193" s="240"/>
      <c r="N193" s="240"/>
      <c r="O193" s="240"/>
      <c r="P193" s="240"/>
    </row>
    <row r="194" spans="1:16" ht="7.5" customHeight="1" thickBot="1" x14ac:dyDescent="0.2">
      <c r="A194" s="113"/>
      <c r="B194" s="112"/>
      <c r="C194" s="37"/>
      <c r="D194" s="37"/>
      <c r="E194" s="37"/>
      <c r="F194" s="37"/>
      <c r="G194" s="37"/>
      <c r="H194" s="37"/>
      <c r="I194" s="37"/>
      <c r="J194" s="135"/>
      <c r="L194" s="240"/>
      <c r="M194" s="240"/>
      <c r="N194" s="240"/>
      <c r="O194" s="240"/>
      <c r="P194" s="240"/>
    </row>
    <row r="195" spans="1:16" ht="17.25" customHeight="1" thickBot="1" x14ac:dyDescent="0.2">
      <c r="A195" s="113"/>
      <c r="B195" s="112" t="s">
        <v>82</v>
      </c>
      <c r="C195" s="232"/>
      <c r="D195" s="233"/>
      <c r="E195" s="119" t="s">
        <v>35</v>
      </c>
      <c r="F195" s="119"/>
      <c r="G195" s="119"/>
      <c r="H195" s="119"/>
      <c r="I195" s="119"/>
      <c r="J195" s="135" t="s">
        <v>154</v>
      </c>
      <c r="L195" s="240"/>
      <c r="M195" s="240"/>
      <c r="N195" s="240"/>
      <c r="O195" s="240"/>
      <c r="P195" s="240"/>
    </row>
    <row r="196" spans="1:16" ht="7.5" customHeight="1" thickBot="1" x14ac:dyDescent="0.2">
      <c r="A196" s="113"/>
      <c r="B196" s="112"/>
      <c r="C196" s="119"/>
      <c r="D196" s="119"/>
      <c r="E196" s="119"/>
      <c r="F196" s="119"/>
      <c r="G196" s="119"/>
      <c r="H196" s="119"/>
      <c r="I196" s="119"/>
      <c r="J196" s="135"/>
    </row>
    <row r="197" spans="1:16" ht="17.25" customHeight="1" thickBot="1" x14ac:dyDescent="0.2">
      <c r="A197" s="113"/>
      <c r="B197" s="112" t="s">
        <v>85</v>
      </c>
      <c r="C197" s="228"/>
      <c r="D197" s="229"/>
      <c r="E197" s="229"/>
      <c r="F197" s="229"/>
      <c r="G197" s="229"/>
      <c r="H197" s="229"/>
      <c r="I197" s="230"/>
      <c r="J197" s="135" t="s">
        <v>95</v>
      </c>
    </row>
    <row r="198" spans="1:16" ht="7.5" customHeight="1" thickBot="1" x14ac:dyDescent="0.2">
      <c r="A198" s="44"/>
      <c r="B198" s="112"/>
      <c r="C198" s="37"/>
      <c r="D198" s="37"/>
      <c r="E198" s="37"/>
      <c r="F198" s="37"/>
      <c r="G198" s="37"/>
      <c r="H198" s="37"/>
      <c r="I198" s="37"/>
      <c r="J198" s="135"/>
    </row>
    <row r="199" spans="1:16" ht="17.25" customHeight="1" thickBot="1" x14ac:dyDescent="0.2">
      <c r="A199" s="113"/>
      <c r="B199" s="112" t="s">
        <v>83</v>
      </c>
      <c r="C199" s="228"/>
      <c r="D199" s="229"/>
      <c r="E199" s="229"/>
      <c r="F199" s="229"/>
      <c r="G199" s="229"/>
      <c r="H199" s="229"/>
      <c r="I199" s="230"/>
      <c r="J199" s="135" t="s">
        <v>171</v>
      </c>
    </row>
    <row r="200" spans="1:16" ht="7.5" customHeight="1" thickBot="1" x14ac:dyDescent="0.2">
      <c r="A200" s="44"/>
      <c r="B200" s="112"/>
      <c r="C200" s="37"/>
      <c r="D200" s="37"/>
      <c r="E200" s="37"/>
      <c r="F200" s="37"/>
      <c r="G200" s="37"/>
      <c r="H200" s="37"/>
      <c r="I200" s="37"/>
      <c r="J200" s="135"/>
    </row>
    <row r="201" spans="1:16" ht="17.25" customHeight="1" thickBot="1" x14ac:dyDescent="0.2">
      <c r="A201" s="113"/>
      <c r="B201" s="112" t="s">
        <v>84</v>
      </c>
      <c r="C201" s="232"/>
      <c r="D201" s="233"/>
      <c r="E201" s="119" t="s">
        <v>35</v>
      </c>
      <c r="F201" s="119"/>
      <c r="G201" s="119"/>
      <c r="H201" s="119"/>
      <c r="I201" s="119"/>
      <c r="J201" s="135" t="s">
        <v>155</v>
      </c>
    </row>
    <row r="202" spans="1:16" ht="7.5" customHeight="1" thickBot="1" x14ac:dyDescent="0.2">
      <c r="A202" s="113"/>
      <c r="B202" s="112"/>
      <c r="C202" s="119"/>
      <c r="D202" s="119"/>
      <c r="E202" s="119"/>
      <c r="F202" s="119"/>
      <c r="G202" s="119"/>
      <c r="H202" s="119"/>
      <c r="I202" s="119"/>
      <c r="J202" s="135"/>
    </row>
    <row r="203" spans="1:16" ht="17.25" customHeight="1" thickBot="1" x14ac:dyDescent="0.2">
      <c r="A203" s="113"/>
      <c r="B203" s="112" t="s">
        <v>86</v>
      </c>
      <c r="C203" s="228"/>
      <c r="D203" s="229"/>
      <c r="E203" s="229"/>
      <c r="F203" s="229"/>
      <c r="G203" s="229"/>
      <c r="H203" s="229"/>
      <c r="I203" s="230"/>
      <c r="J203" s="135" t="s">
        <v>89</v>
      </c>
    </row>
    <row r="204" spans="1:16" ht="7.5" customHeight="1" x14ac:dyDescent="0.15">
      <c r="A204" s="44"/>
      <c r="B204" s="57"/>
      <c r="C204" s="57"/>
      <c r="D204" s="57"/>
      <c r="E204" s="57"/>
      <c r="F204" s="57"/>
      <c r="G204" s="57"/>
      <c r="H204" s="57"/>
      <c r="I204" s="57"/>
      <c r="J204" s="135"/>
    </row>
    <row r="205" spans="1:16" ht="17.25" customHeight="1" x14ac:dyDescent="0.15">
      <c r="A205" s="237" t="s">
        <v>361</v>
      </c>
      <c r="B205" s="238"/>
      <c r="C205" s="238"/>
      <c r="D205" s="238"/>
      <c r="E205" s="238"/>
      <c r="F205" s="238"/>
      <c r="G205" s="238"/>
      <c r="H205" s="238"/>
      <c r="I205" s="238"/>
      <c r="J205" s="239"/>
    </row>
    <row r="206" spans="1:16" ht="7.5" customHeight="1" thickBot="1" x14ac:dyDescent="0.2">
      <c r="A206" s="113"/>
      <c r="B206" s="112"/>
      <c r="C206" s="37"/>
      <c r="D206" s="37"/>
      <c r="E206" s="37"/>
      <c r="F206" s="37"/>
      <c r="G206" s="37"/>
      <c r="H206" s="37"/>
      <c r="I206" s="37"/>
      <c r="J206" s="135"/>
    </row>
    <row r="207" spans="1:16" ht="17.25" customHeight="1" thickBot="1" x14ac:dyDescent="0.2">
      <c r="A207" s="113"/>
      <c r="B207" s="112" t="s">
        <v>77</v>
      </c>
      <c r="C207" s="228"/>
      <c r="D207" s="229"/>
      <c r="E207" s="229"/>
      <c r="F207" s="229"/>
      <c r="G207" s="229"/>
      <c r="H207" s="229"/>
      <c r="I207" s="230"/>
      <c r="J207" s="135" t="s">
        <v>76</v>
      </c>
    </row>
    <row r="208" spans="1:16" ht="7.5" customHeight="1" thickBot="1" x14ac:dyDescent="0.2">
      <c r="A208" s="113"/>
      <c r="B208" s="112"/>
      <c r="C208" s="37"/>
      <c r="D208" s="37"/>
      <c r="E208" s="37"/>
      <c r="F208" s="37"/>
      <c r="G208" s="37"/>
      <c r="H208" s="37"/>
      <c r="I208" s="37"/>
      <c r="J208" s="135"/>
    </row>
    <row r="209" spans="1:16" ht="17.25" customHeight="1" thickBot="1" x14ac:dyDescent="0.2">
      <c r="A209" s="113"/>
      <c r="B209" s="112" t="s">
        <v>78</v>
      </c>
      <c r="C209" s="232"/>
      <c r="D209" s="233"/>
      <c r="E209" s="119" t="s">
        <v>35</v>
      </c>
      <c r="F209" s="119"/>
      <c r="G209" s="119"/>
      <c r="H209" s="119"/>
      <c r="I209" s="119"/>
      <c r="J209" s="135" t="s">
        <v>154</v>
      </c>
    </row>
    <row r="210" spans="1:16" ht="7.5" customHeight="1" thickBot="1" x14ac:dyDescent="0.2">
      <c r="A210" s="113"/>
      <c r="B210" s="112"/>
      <c r="C210" s="119"/>
      <c r="D210" s="119"/>
      <c r="E210" s="119"/>
      <c r="F210" s="119"/>
      <c r="G210" s="119"/>
      <c r="H210" s="119"/>
      <c r="I210" s="119"/>
      <c r="J210" s="135"/>
    </row>
    <row r="211" spans="1:16" ht="17.25" customHeight="1" thickBot="1" x14ac:dyDescent="0.2">
      <c r="A211" s="113"/>
      <c r="B211" s="112" t="s">
        <v>87</v>
      </c>
      <c r="C211" s="228"/>
      <c r="D211" s="229"/>
      <c r="E211" s="229"/>
      <c r="F211" s="229"/>
      <c r="G211" s="229"/>
      <c r="H211" s="229"/>
      <c r="I211" s="230"/>
      <c r="J211" s="135" t="s">
        <v>89</v>
      </c>
    </row>
    <row r="212" spans="1:16" ht="7.5" customHeight="1" x14ac:dyDescent="0.15">
      <c r="A212" s="113"/>
      <c r="B212" s="112"/>
      <c r="C212" s="37"/>
      <c r="D212" s="37"/>
      <c r="E212" s="37"/>
      <c r="F212" s="37"/>
      <c r="G212" s="37"/>
      <c r="H212" s="37"/>
      <c r="I212" s="37"/>
      <c r="J212" s="135"/>
    </row>
    <row r="213" spans="1:16" ht="7.5" customHeight="1" thickBot="1" x14ac:dyDescent="0.2">
      <c r="A213" s="113"/>
      <c r="B213" s="112"/>
      <c r="C213" s="37"/>
      <c r="D213" s="37"/>
      <c r="E213" s="37"/>
      <c r="F213" s="37"/>
      <c r="G213" s="37"/>
      <c r="H213" s="37"/>
      <c r="I213" s="37"/>
      <c r="J213" s="135"/>
    </row>
    <row r="214" spans="1:16" ht="17.25" customHeight="1" thickBot="1" x14ac:dyDescent="0.2">
      <c r="A214" s="113"/>
      <c r="B214" s="112" t="s">
        <v>79</v>
      </c>
      <c r="C214" s="228"/>
      <c r="D214" s="229"/>
      <c r="E214" s="229"/>
      <c r="F214" s="229"/>
      <c r="G214" s="229"/>
      <c r="H214" s="229"/>
      <c r="I214" s="230"/>
      <c r="J214" s="135" t="s">
        <v>171</v>
      </c>
    </row>
    <row r="215" spans="1:16" ht="7.5" customHeight="1" thickBot="1" x14ac:dyDescent="0.2">
      <c r="A215" s="113"/>
      <c r="B215" s="112"/>
      <c r="C215" s="37"/>
      <c r="D215" s="37"/>
      <c r="E215" s="37"/>
      <c r="F215" s="37"/>
      <c r="G215" s="37"/>
      <c r="H215" s="37"/>
      <c r="I215" s="37"/>
      <c r="J215" s="135"/>
    </row>
    <row r="216" spans="1:16" ht="17.25" customHeight="1" thickBot="1" x14ac:dyDescent="0.2">
      <c r="A216" s="113"/>
      <c r="B216" s="112" t="s">
        <v>80</v>
      </c>
      <c r="C216" s="232"/>
      <c r="D216" s="233"/>
      <c r="E216" s="119" t="s">
        <v>35</v>
      </c>
      <c r="F216" s="119"/>
      <c r="G216" s="119"/>
      <c r="H216" s="119"/>
      <c r="I216" s="119"/>
      <c r="J216" s="135" t="s">
        <v>155</v>
      </c>
    </row>
    <row r="217" spans="1:16" ht="7.5" customHeight="1" thickBot="1" x14ac:dyDescent="0.2">
      <c r="A217" s="113"/>
      <c r="B217" s="112"/>
      <c r="C217" s="119"/>
      <c r="D217" s="119"/>
      <c r="E217" s="119"/>
      <c r="F217" s="119"/>
      <c r="G217" s="119"/>
      <c r="H217" s="119"/>
      <c r="I217" s="119"/>
      <c r="J217" s="135"/>
    </row>
    <row r="218" spans="1:16" ht="17.25" customHeight="1" thickBot="1" x14ac:dyDescent="0.2">
      <c r="A218" s="113"/>
      <c r="B218" s="112" t="s">
        <v>88</v>
      </c>
      <c r="C218" s="228"/>
      <c r="D218" s="229"/>
      <c r="E218" s="229"/>
      <c r="F218" s="229"/>
      <c r="G218" s="229"/>
      <c r="H218" s="229"/>
      <c r="I218" s="230"/>
      <c r="J218" s="135" t="s">
        <v>172</v>
      </c>
    </row>
    <row r="219" spans="1:16" ht="7.5" customHeight="1" x14ac:dyDescent="0.15">
      <c r="A219" s="130"/>
      <c r="B219" s="131"/>
      <c r="C219" s="132"/>
      <c r="D219" s="132"/>
      <c r="E219" s="132"/>
      <c r="F219" s="132"/>
      <c r="G219" s="132"/>
      <c r="H219" s="132"/>
      <c r="I219" s="132"/>
      <c r="J219" s="193"/>
    </row>
    <row r="220" spans="1:16" ht="17.25" customHeight="1" x14ac:dyDescent="0.15">
      <c r="A220" s="246" t="s">
        <v>362</v>
      </c>
      <c r="B220" s="247"/>
      <c r="C220" s="247"/>
      <c r="D220" s="247"/>
      <c r="E220" s="247"/>
      <c r="F220" s="247"/>
      <c r="G220" s="247"/>
      <c r="H220" s="247"/>
      <c r="I220" s="247"/>
      <c r="J220" s="248"/>
    </row>
    <row r="221" spans="1:16" s="69" customFormat="1" ht="7.5" customHeight="1" thickBot="1" x14ac:dyDescent="0.2">
      <c r="A221" s="40"/>
      <c r="B221" s="38"/>
      <c r="C221" s="38"/>
      <c r="D221" s="38"/>
      <c r="E221" s="38"/>
      <c r="F221" s="38"/>
      <c r="G221" s="38"/>
      <c r="H221" s="38"/>
      <c r="I221" s="38"/>
      <c r="J221" s="192"/>
      <c r="L221" s="206"/>
      <c r="M221" s="206"/>
      <c r="N221" s="206"/>
      <c r="O221" s="206"/>
      <c r="P221" s="206"/>
    </row>
    <row r="222" spans="1:16" ht="17.25" customHeight="1" thickBot="1" x14ac:dyDescent="0.2">
      <c r="A222" s="113"/>
      <c r="B222" s="215" t="s">
        <v>187</v>
      </c>
      <c r="C222" s="142"/>
      <c r="D222" s="42" t="s">
        <v>35</v>
      </c>
      <c r="E222" s="142"/>
      <c r="F222" s="42" t="s">
        <v>36</v>
      </c>
      <c r="G222" s="119"/>
      <c r="H222" s="119"/>
      <c r="I222" s="119"/>
      <c r="J222" s="135" t="s">
        <v>304</v>
      </c>
      <c r="L222" s="240" t="s">
        <v>369</v>
      </c>
      <c r="M222" s="240"/>
      <c r="N222" s="240"/>
      <c r="O222" s="240"/>
      <c r="P222" s="240"/>
    </row>
    <row r="223" spans="1:16" ht="7.5" customHeight="1" thickBot="1" x14ac:dyDescent="0.2">
      <c r="A223" s="113"/>
      <c r="B223" s="158"/>
      <c r="C223" s="37"/>
      <c r="D223" s="37"/>
      <c r="E223" s="37"/>
      <c r="F223" s="37"/>
      <c r="G223" s="37"/>
      <c r="H223" s="37"/>
      <c r="I223" s="37"/>
      <c r="J223" s="135"/>
      <c r="L223" s="240"/>
      <c r="M223" s="240"/>
      <c r="N223" s="240"/>
      <c r="O223" s="240"/>
      <c r="P223" s="240"/>
    </row>
    <row r="224" spans="1:16" ht="17.25" customHeight="1" thickBot="1" x14ac:dyDescent="0.2">
      <c r="A224" s="113"/>
      <c r="B224" s="158" t="s">
        <v>188</v>
      </c>
      <c r="C224" s="142"/>
      <c r="D224" s="42" t="s">
        <v>35</v>
      </c>
      <c r="E224" s="142"/>
      <c r="F224" s="42" t="s">
        <v>36</v>
      </c>
      <c r="G224" s="119"/>
      <c r="H224" s="119"/>
      <c r="I224" s="119"/>
      <c r="J224" s="200" t="s">
        <v>301</v>
      </c>
      <c r="L224" s="240"/>
      <c r="M224" s="240"/>
      <c r="N224" s="240"/>
      <c r="O224" s="240"/>
      <c r="P224" s="240"/>
    </row>
    <row r="225" spans="1:16" ht="7.5" customHeight="1" thickBot="1" x14ac:dyDescent="0.2">
      <c r="A225" s="113"/>
      <c r="B225" s="158"/>
      <c r="C225" s="119"/>
      <c r="D225" s="119"/>
      <c r="E225" s="119"/>
      <c r="F225" s="119"/>
      <c r="G225" s="119"/>
      <c r="H225" s="119"/>
      <c r="I225" s="119"/>
      <c r="J225" s="135"/>
      <c r="L225" s="240"/>
      <c r="M225" s="240"/>
      <c r="N225" s="240"/>
      <c r="O225" s="240"/>
      <c r="P225" s="240"/>
    </row>
    <row r="226" spans="1:16" ht="17.25" customHeight="1" thickBot="1" x14ac:dyDescent="0.2">
      <c r="A226" s="113"/>
      <c r="B226" s="158" t="s">
        <v>189</v>
      </c>
      <c r="C226" s="142"/>
      <c r="D226" s="42" t="s">
        <v>35</v>
      </c>
      <c r="E226" s="142"/>
      <c r="F226" s="42" t="s">
        <v>36</v>
      </c>
      <c r="G226" s="119"/>
      <c r="H226" s="119"/>
      <c r="I226" s="119"/>
      <c r="J226" s="200" t="s">
        <v>301</v>
      </c>
      <c r="L226" s="240"/>
      <c r="M226" s="240"/>
      <c r="N226" s="240"/>
      <c r="O226" s="240"/>
      <c r="P226" s="240"/>
    </row>
    <row r="227" spans="1:16" ht="7.5" customHeight="1" thickBot="1" x14ac:dyDescent="0.2">
      <c r="A227" s="44"/>
      <c r="B227" s="158"/>
      <c r="C227" s="37"/>
      <c r="D227" s="37"/>
      <c r="E227" s="37"/>
      <c r="F227" s="37"/>
      <c r="G227" s="37"/>
      <c r="H227" s="37"/>
      <c r="I227" s="37"/>
      <c r="J227" s="135"/>
    </row>
    <row r="228" spans="1:16" ht="17.25" customHeight="1" thickBot="1" x14ac:dyDescent="0.2">
      <c r="A228" s="113"/>
      <c r="B228" s="158" t="s">
        <v>190</v>
      </c>
      <c r="C228" s="142"/>
      <c r="D228" s="42" t="s">
        <v>35</v>
      </c>
      <c r="E228" s="142"/>
      <c r="F228" s="42" t="s">
        <v>36</v>
      </c>
      <c r="G228" s="119"/>
      <c r="H228" s="119"/>
      <c r="I228" s="119"/>
      <c r="J228" s="200" t="s">
        <v>301</v>
      </c>
    </row>
    <row r="229" spans="1:16" ht="7.5" customHeight="1" thickBot="1" x14ac:dyDescent="0.2">
      <c r="A229" s="44"/>
      <c r="B229" s="158"/>
      <c r="C229" s="37"/>
      <c r="D229" s="37"/>
      <c r="E229" s="37"/>
      <c r="F229" s="37"/>
      <c r="G229" s="37"/>
      <c r="H229" s="37"/>
      <c r="I229" s="37"/>
      <c r="J229" s="135"/>
    </row>
    <row r="230" spans="1:16" ht="17.25" customHeight="1" thickBot="1" x14ac:dyDescent="0.2">
      <c r="A230" s="113"/>
      <c r="B230" s="158" t="s">
        <v>191</v>
      </c>
      <c r="C230" s="142"/>
      <c r="D230" s="42" t="s">
        <v>35</v>
      </c>
      <c r="E230" s="142"/>
      <c r="F230" s="42" t="s">
        <v>36</v>
      </c>
      <c r="G230" s="119"/>
      <c r="H230" s="119"/>
      <c r="I230" s="119"/>
      <c r="J230" s="200" t="s">
        <v>301</v>
      </c>
    </row>
    <row r="231" spans="1:16" ht="7.5" customHeight="1" thickBot="1" x14ac:dyDescent="0.2">
      <c r="A231" s="113"/>
      <c r="B231" s="158"/>
      <c r="C231" s="119"/>
      <c r="D231" s="119"/>
      <c r="E231" s="119"/>
      <c r="F231" s="119"/>
      <c r="G231" s="119"/>
      <c r="H231" s="119"/>
      <c r="I231" s="119"/>
      <c r="J231" s="135"/>
    </row>
    <row r="232" spans="1:16" ht="17.25" customHeight="1" thickBot="1" x14ac:dyDescent="0.2">
      <c r="A232" s="113"/>
      <c r="B232" s="158" t="s">
        <v>192</v>
      </c>
      <c r="C232" s="142"/>
      <c r="D232" s="42" t="s">
        <v>35</v>
      </c>
      <c r="E232" s="142"/>
      <c r="F232" s="42" t="s">
        <v>36</v>
      </c>
      <c r="G232" s="119"/>
      <c r="H232" s="119"/>
      <c r="I232" s="119"/>
      <c r="J232" s="200" t="s">
        <v>301</v>
      </c>
    </row>
    <row r="233" spans="1:16" ht="7.5" customHeight="1" thickBot="1" x14ac:dyDescent="0.2">
      <c r="A233" s="44"/>
      <c r="B233" s="158"/>
      <c r="C233" s="57"/>
      <c r="D233" s="57"/>
      <c r="E233" s="57"/>
      <c r="F233" s="57"/>
      <c r="G233" s="57"/>
      <c r="H233" s="57"/>
      <c r="I233" s="57"/>
      <c r="J233" s="135"/>
    </row>
    <row r="234" spans="1:16" ht="17.25" customHeight="1" thickBot="1" x14ac:dyDescent="0.2">
      <c r="A234" s="113"/>
      <c r="B234" s="158" t="s">
        <v>193</v>
      </c>
      <c r="C234" s="142"/>
      <c r="D234" s="42" t="s">
        <v>35</v>
      </c>
      <c r="E234" s="142"/>
      <c r="F234" s="42" t="s">
        <v>36</v>
      </c>
      <c r="G234" s="119"/>
      <c r="H234" s="119"/>
      <c r="I234" s="119"/>
      <c r="J234" s="200" t="s">
        <v>301</v>
      </c>
      <c r="L234" s="249"/>
      <c r="M234" s="249"/>
      <c r="N234" s="249"/>
      <c r="O234" s="249"/>
      <c r="P234" s="249"/>
    </row>
    <row r="235" spans="1:16" ht="7.5" customHeight="1" thickBot="1" x14ac:dyDescent="0.2">
      <c r="A235" s="113"/>
      <c r="B235" s="158"/>
      <c r="C235" s="37"/>
      <c r="D235" s="37"/>
      <c r="E235" s="37"/>
      <c r="F235" s="37"/>
      <c r="G235" s="37"/>
      <c r="H235" s="37"/>
      <c r="I235" s="37"/>
      <c r="J235" s="135"/>
      <c r="L235" s="249"/>
      <c r="M235" s="249"/>
      <c r="N235" s="249"/>
      <c r="O235" s="249"/>
      <c r="P235" s="249"/>
    </row>
    <row r="236" spans="1:16" ht="17.25" customHeight="1" thickBot="1" x14ac:dyDescent="0.2">
      <c r="A236" s="113"/>
      <c r="B236" s="158" t="s">
        <v>195</v>
      </c>
      <c r="C236" s="142"/>
      <c r="D236" s="42" t="s">
        <v>35</v>
      </c>
      <c r="E236" s="142"/>
      <c r="F236" s="42" t="s">
        <v>36</v>
      </c>
      <c r="G236" s="119"/>
      <c r="H236" s="119"/>
      <c r="I236" s="119"/>
      <c r="J236" s="200" t="s">
        <v>301</v>
      </c>
      <c r="L236" s="249"/>
      <c r="M236" s="249"/>
      <c r="N236" s="249"/>
      <c r="O236" s="249"/>
      <c r="P236" s="249"/>
    </row>
    <row r="237" spans="1:16" ht="7.5" customHeight="1" thickBot="1" x14ac:dyDescent="0.2">
      <c r="A237" s="113"/>
      <c r="B237" s="158"/>
      <c r="C237" s="119"/>
      <c r="D237" s="119"/>
      <c r="E237" s="119"/>
      <c r="F237" s="119"/>
      <c r="G237" s="119"/>
      <c r="H237" s="119"/>
      <c r="I237" s="119"/>
      <c r="J237" s="135"/>
    </row>
    <row r="238" spans="1:16" ht="17.25" customHeight="1" thickBot="1" x14ac:dyDescent="0.2">
      <c r="A238" s="113"/>
      <c r="B238" s="158" t="s">
        <v>196</v>
      </c>
      <c r="C238" s="142"/>
      <c r="D238" s="42" t="s">
        <v>35</v>
      </c>
      <c r="E238" s="142"/>
      <c r="F238" s="42" t="s">
        <v>36</v>
      </c>
      <c r="G238" s="119"/>
      <c r="H238" s="119"/>
      <c r="I238" s="119"/>
      <c r="J238" s="200" t="s">
        <v>301</v>
      </c>
    </row>
    <row r="239" spans="1:16" ht="7.5" customHeight="1" thickBot="1" x14ac:dyDescent="0.2">
      <c r="A239" s="113"/>
      <c r="B239" s="158"/>
      <c r="C239" s="119"/>
      <c r="D239" s="119"/>
      <c r="E239" s="119"/>
      <c r="F239" s="119"/>
      <c r="G239" s="119"/>
      <c r="H239" s="119"/>
      <c r="I239" s="119"/>
      <c r="J239" s="135"/>
    </row>
    <row r="240" spans="1:16" ht="17.25" customHeight="1" thickBot="1" x14ac:dyDescent="0.2">
      <c r="A240" s="113"/>
      <c r="B240" s="158" t="s">
        <v>197</v>
      </c>
      <c r="C240" s="142"/>
      <c r="D240" s="42" t="s">
        <v>35</v>
      </c>
      <c r="E240" s="142"/>
      <c r="F240" s="42" t="s">
        <v>36</v>
      </c>
      <c r="G240" s="119"/>
      <c r="H240" s="119"/>
      <c r="I240" s="119"/>
      <c r="J240" s="200" t="s">
        <v>301</v>
      </c>
    </row>
    <row r="241" spans="1:16" ht="7.5" customHeight="1" thickBot="1" x14ac:dyDescent="0.2">
      <c r="A241" s="113"/>
      <c r="B241" s="158"/>
      <c r="C241" s="119"/>
      <c r="D241" s="119"/>
      <c r="E241" s="119"/>
      <c r="F241" s="119"/>
      <c r="G241" s="119"/>
      <c r="H241" s="119"/>
      <c r="I241" s="119"/>
      <c r="J241" s="135"/>
    </row>
    <row r="242" spans="1:16" ht="17.25" customHeight="1" thickBot="1" x14ac:dyDescent="0.2">
      <c r="A242" s="113"/>
      <c r="B242" s="158" t="s">
        <v>194</v>
      </c>
      <c r="C242" s="142"/>
      <c r="D242" s="42" t="s">
        <v>35</v>
      </c>
      <c r="E242" s="142"/>
      <c r="F242" s="42" t="s">
        <v>36</v>
      </c>
      <c r="G242" s="119"/>
      <c r="H242" s="119"/>
      <c r="I242" s="119"/>
      <c r="J242" s="200" t="s">
        <v>301</v>
      </c>
    </row>
    <row r="243" spans="1:16" ht="7.5" customHeight="1" x14ac:dyDescent="0.15">
      <c r="A243" s="44"/>
      <c r="B243" s="158"/>
      <c r="C243" s="37"/>
      <c r="D243" s="37"/>
      <c r="E243" s="37"/>
      <c r="F243" s="37"/>
      <c r="G243" s="37"/>
      <c r="H243" s="37"/>
      <c r="I243" s="37"/>
      <c r="J243" s="135"/>
    </row>
    <row r="244" spans="1:16" ht="17.25" customHeight="1" x14ac:dyDescent="0.15">
      <c r="A244" s="241" t="s">
        <v>363</v>
      </c>
      <c r="B244" s="242"/>
      <c r="C244" s="159"/>
      <c r="D244" s="159"/>
      <c r="E244" s="159"/>
      <c r="F244" s="159"/>
      <c r="G244" s="159"/>
      <c r="H244" s="159"/>
      <c r="I244" s="159"/>
      <c r="J244" s="194"/>
    </row>
    <row r="245" spans="1:16" s="69" customFormat="1" ht="7.5" customHeight="1" thickBot="1" x14ac:dyDescent="0.2">
      <c r="A245" s="40"/>
      <c r="B245" s="38"/>
      <c r="C245" s="38"/>
      <c r="D245" s="38"/>
      <c r="E245" s="38"/>
      <c r="F245" s="38"/>
      <c r="G245" s="38"/>
      <c r="H245" s="38"/>
      <c r="I245" s="38"/>
      <c r="J245" s="192"/>
      <c r="K245" s="6"/>
      <c r="L245" s="240" t="s">
        <v>322</v>
      </c>
      <c r="M245" s="240"/>
      <c r="N245" s="240"/>
      <c r="O245" s="240"/>
      <c r="P245" s="240"/>
    </row>
    <row r="246" spans="1:16" ht="17.25" customHeight="1" thickBot="1" x14ac:dyDescent="0.2">
      <c r="A246" s="113"/>
      <c r="B246" s="158" t="s">
        <v>233</v>
      </c>
      <c r="C246" s="228"/>
      <c r="D246" s="229"/>
      <c r="E246" s="229"/>
      <c r="F246" s="229"/>
      <c r="G246" s="229"/>
      <c r="H246" s="229"/>
      <c r="I246" s="230"/>
      <c r="J246" s="135" t="s">
        <v>300</v>
      </c>
      <c r="L246" s="240"/>
      <c r="M246" s="240"/>
      <c r="N246" s="240"/>
      <c r="O246" s="240"/>
      <c r="P246" s="240"/>
    </row>
    <row r="247" spans="1:16" ht="7.5" customHeight="1" thickBot="1" x14ac:dyDescent="0.2">
      <c r="A247" s="113"/>
      <c r="B247" s="158"/>
      <c r="C247" s="37"/>
      <c r="D247" s="37"/>
      <c r="E247" s="37"/>
      <c r="F247" s="37"/>
      <c r="G247" s="37"/>
      <c r="H247" s="37"/>
      <c r="I247" s="37"/>
      <c r="J247" s="135"/>
      <c r="L247" s="240"/>
      <c r="M247" s="240"/>
      <c r="N247" s="240"/>
      <c r="O247" s="240"/>
      <c r="P247" s="240"/>
    </row>
    <row r="248" spans="1:16" ht="17.25" customHeight="1" thickBot="1" x14ac:dyDescent="0.2">
      <c r="A248" s="113"/>
      <c r="B248" s="158" t="s">
        <v>234</v>
      </c>
      <c r="C248" s="228"/>
      <c r="D248" s="229"/>
      <c r="E248" s="229"/>
      <c r="F248" s="229"/>
      <c r="G248" s="229"/>
      <c r="H248" s="229"/>
      <c r="I248" s="230"/>
      <c r="J248" s="135" t="s">
        <v>301</v>
      </c>
      <c r="L248" s="240"/>
      <c r="M248" s="240"/>
      <c r="N248" s="240"/>
      <c r="O248" s="240"/>
      <c r="P248" s="240"/>
    </row>
    <row r="249" spans="1:16" ht="7.5" customHeight="1" x14ac:dyDescent="0.15">
      <c r="A249" s="113"/>
      <c r="B249" s="158"/>
      <c r="C249" s="37"/>
      <c r="D249" s="37"/>
      <c r="E249" s="37"/>
      <c r="F249" s="37"/>
      <c r="G249" s="37"/>
      <c r="H249" s="37"/>
      <c r="I249" s="37"/>
      <c r="J249" s="135"/>
      <c r="L249" s="240"/>
      <c r="M249" s="240"/>
      <c r="N249" s="240"/>
      <c r="O249" s="240"/>
      <c r="P249" s="240"/>
    </row>
    <row r="250" spans="1:16" ht="17.25" customHeight="1" x14ac:dyDescent="0.15">
      <c r="A250" s="244" t="s">
        <v>364</v>
      </c>
      <c r="B250" s="245"/>
      <c r="C250" s="137"/>
      <c r="D250" s="137"/>
      <c r="E250" s="137"/>
      <c r="F250" s="137"/>
      <c r="G250" s="137"/>
      <c r="H250" s="137"/>
      <c r="I250" s="137"/>
      <c r="J250" s="139"/>
    </row>
    <row r="251" spans="1:16" ht="7.5" customHeight="1" thickBot="1" x14ac:dyDescent="0.2">
      <c r="A251" s="113"/>
      <c r="B251" s="158"/>
      <c r="C251" s="37"/>
      <c r="D251" s="37"/>
      <c r="E251" s="37"/>
      <c r="F251" s="37"/>
      <c r="G251" s="37"/>
      <c r="H251" s="37"/>
      <c r="I251" s="37"/>
      <c r="J251" s="135"/>
    </row>
    <row r="252" spans="1:16" ht="17.25" customHeight="1" thickBot="1" x14ac:dyDescent="0.2">
      <c r="A252" s="113"/>
      <c r="B252" s="158" t="s">
        <v>235</v>
      </c>
      <c r="C252" s="228"/>
      <c r="D252" s="229"/>
      <c r="E252" s="229"/>
      <c r="F252" s="229"/>
      <c r="G252" s="229"/>
      <c r="H252" s="229"/>
      <c r="I252" s="230"/>
      <c r="J252" s="135" t="s">
        <v>300</v>
      </c>
    </row>
    <row r="253" spans="1:16" ht="7.5" customHeight="1" thickBot="1" x14ac:dyDescent="0.2">
      <c r="A253" s="113"/>
      <c r="B253" s="158"/>
      <c r="C253" s="37"/>
      <c r="D253" s="37"/>
      <c r="E253" s="37"/>
      <c r="F253" s="37"/>
      <c r="G253" s="37"/>
      <c r="H253" s="37"/>
      <c r="I253" s="37"/>
      <c r="J253" s="135"/>
    </row>
    <row r="254" spans="1:16" ht="17.25" customHeight="1" thickBot="1" x14ac:dyDescent="0.2">
      <c r="A254" s="113"/>
      <c r="B254" s="158" t="s">
        <v>302</v>
      </c>
      <c r="C254" s="232"/>
      <c r="D254" s="233"/>
      <c r="E254" s="119" t="s">
        <v>236</v>
      </c>
      <c r="F254" s="119"/>
      <c r="G254" s="119"/>
      <c r="H254" s="119"/>
      <c r="I254" s="119"/>
      <c r="J254" s="135" t="s">
        <v>303</v>
      </c>
    </row>
    <row r="255" spans="1:16" ht="7.5" customHeight="1" thickBot="1" x14ac:dyDescent="0.2">
      <c r="A255" s="113"/>
      <c r="B255" s="158"/>
      <c r="C255" s="37"/>
      <c r="D255" s="37"/>
      <c r="E255" s="37"/>
      <c r="F255" s="37"/>
      <c r="G255" s="37"/>
      <c r="H255" s="37"/>
      <c r="I255" s="37"/>
      <c r="J255" s="135"/>
    </row>
    <row r="256" spans="1:16" ht="17.25" customHeight="1" thickBot="1" x14ac:dyDescent="0.2">
      <c r="A256" s="113"/>
      <c r="B256" s="158" t="s">
        <v>237</v>
      </c>
      <c r="C256" s="228"/>
      <c r="D256" s="229"/>
      <c r="E256" s="229"/>
      <c r="F256" s="229"/>
      <c r="G256" s="229"/>
      <c r="H256" s="229"/>
      <c r="I256" s="230"/>
      <c r="J256" s="135" t="s">
        <v>300</v>
      </c>
    </row>
    <row r="257" spans="1:10" ht="7.5" customHeight="1" thickBot="1" x14ac:dyDescent="0.2">
      <c r="A257" s="113"/>
      <c r="B257" s="158"/>
      <c r="C257" s="37"/>
      <c r="D257" s="37"/>
      <c r="E257" s="37"/>
      <c r="F257" s="37"/>
      <c r="G257" s="37"/>
      <c r="H257" s="37"/>
      <c r="I257" s="37"/>
      <c r="J257" s="135"/>
    </row>
    <row r="258" spans="1:10" ht="17.25" customHeight="1" thickBot="1" x14ac:dyDescent="0.2">
      <c r="A258" s="113"/>
      <c r="B258" s="158" t="s">
        <v>237</v>
      </c>
      <c r="C258" s="228"/>
      <c r="D258" s="229"/>
      <c r="E258" s="229"/>
      <c r="F258" s="229"/>
      <c r="G258" s="229"/>
      <c r="H258" s="229"/>
      <c r="I258" s="230"/>
      <c r="J258" s="135" t="s">
        <v>301</v>
      </c>
    </row>
    <row r="259" spans="1:10" ht="7.5" customHeight="1" thickBot="1" x14ac:dyDescent="0.2">
      <c r="A259" s="113"/>
      <c r="B259" s="158"/>
      <c r="C259" s="37"/>
      <c r="D259" s="37"/>
      <c r="E259" s="37"/>
      <c r="F259" s="37"/>
      <c r="G259" s="37"/>
      <c r="H259" s="37"/>
      <c r="I259" s="37"/>
      <c r="J259" s="135"/>
    </row>
    <row r="260" spans="1:10" ht="17.25" customHeight="1" thickBot="1" x14ac:dyDescent="0.2">
      <c r="A260" s="113"/>
      <c r="B260" s="158" t="s">
        <v>237</v>
      </c>
      <c r="C260" s="228"/>
      <c r="D260" s="229"/>
      <c r="E260" s="229"/>
      <c r="F260" s="229"/>
      <c r="G260" s="229"/>
      <c r="H260" s="229"/>
      <c r="I260" s="230"/>
      <c r="J260" s="135" t="s">
        <v>301</v>
      </c>
    </row>
    <row r="261" spans="1:10" ht="7.5" customHeight="1" thickBot="1" x14ac:dyDescent="0.2">
      <c r="A261" s="113"/>
      <c r="B261" s="158"/>
      <c r="C261" s="37"/>
      <c r="D261" s="37"/>
      <c r="E261" s="37"/>
      <c r="F261" s="37"/>
      <c r="G261" s="37"/>
      <c r="H261" s="37"/>
      <c r="I261" s="37"/>
      <c r="J261" s="135"/>
    </row>
    <row r="262" spans="1:10" ht="17.25" customHeight="1" thickBot="1" x14ac:dyDescent="0.2">
      <c r="A262" s="113"/>
      <c r="B262" s="158" t="s">
        <v>237</v>
      </c>
      <c r="C262" s="228"/>
      <c r="D262" s="229"/>
      <c r="E262" s="229"/>
      <c r="F262" s="229"/>
      <c r="G262" s="229"/>
      <c r="H262" s="229"/>
      <c r="I262" s="230"/>
      <c r="J262" s="135" t="s">
        <v>301</v>
      </c>
    </row>
    <row r="263" spans="1:10" ht="7.5" customHeight="1" thickBot="1" x14ac:dyDescent="0.2">
      <c r="A263" s="113"/>
      <c r="B263" s="158"/>
      <c r="C263" s="37"/>
      <c r="D263" s="37"/>
      <c r="E263" s="37"/>
      <c r="F263" s="37"/>
      <c r="G263" s="37"/>
      <c r="H263" s="37"/>
      <c r="I263" s="37"/>
      <c r="J263" s="135"/>
    </row>
    <row r="264" spans="1:10" ht="17.25" customHeight="1" thickBot="1" x14ac:dyDescent="0.2">
      <c r="A264" s="113"/>
      <c r="B264" s="158" t="s">
        <v>237</v>
      </c>
      <c r="C264" s="228"/>
      <c r="D264" s="229"/>
      <c r="E264" s="229"/>
      <c r="F264" s="229"/>
      <c r="G264" s="229"/>
      <c r="H264" s="229"/>
      <c r="I264" s="230"/>
      <c r="J264" s="135" t="s">
        <v>301</v>
      </c>
    </row>
    <row r="265" spans="1:10" ht="7.5" customHeight="1" x14ac:dyDescent="0.15">
      <c r="A265" s="113"/>
      <c r="B265" s="158"/>
      <c r="C265" s="37"/>
      <c r="D265" s="37"/>
      <c r="E265" s="37"/>
      <c r="F265" s="37"/>
      <c r="G265" s="37"/>
      <c r="H265" s="37"/>
      <c r="I265" s="37"/>
      <c r="J265" s="135"/>
    </row>
    <row r="266" spans="1:10" ht="17.25" customHeight="1" x14ac:dyDescent="0.15">
      <c r="A266" s="244" t="s">
        <v>365</v>
      </c>
      <c r="B266" s="245"/>
      <c r="C266" s="137"/>
      <c r="D266" s="137"/>
      <c r="E266" s="137"/>
      <c r="F266" s="137"/>
      <c r="G266" s="137"/>
      <c r="H266" s="137"/>
      <c r="I266" s="137"/>
      <c r="J266" s="139"/>
    </row>
    <row r="267" spans="1:10" ht="7.5" customHeight="1" thickBot="1" x14ac:dyDescent="0.2">
      <c r="A267" s="113"/>
      <c r="B267" s="158"/>
      <c r="C267" s="37"/>
      <c r="D267" s="37"/>
      <c r="E267" s="37"/>
      <c r="F267" s="37"/>
      <c r="G267" s="37"/>
      <c r="H267" s="37"/>
      <c r="I267" s="37"/>
      <c r="J267" s="135"/>
    </row>
    <row r="268" spans="1:10" ht="17.25" customHeight="1" thickBot="1" x14ac:dyDescent="0.2">
      <c r="A268" s="113"/>
      <c r="B268" s="158" t="s">
        <v>235</v>
      </c>
      <c r="C268" s="228"/>
      <c r="D268" s="229"/>
      <c r="E268" s="229"/>
      <c r="F268" s="229"/>
      <c r="G268" s="229"/>
      <c r="H268" s="229"/>
      <c r="I268" s="230"/>
      <c r="J268" s="135" t="s">
        <v>300</v>
      </c>
    </row>
    <row r="269" spans="1:10" ht="7.5" customHeight="1" thickBot="1" x14ac:dyDescent="0.2">
      <c r="A269" s="113"/>
      <c r="B269" s="158"/>
      <c r="C269" s="37"/>
      <c r="D269" s="37"/>
      <c r="E269" s="37"/>
      <c r="F269" s="37"/>
      <c r="G269" s="37"/>
      <c r="H269" s="37"/>
      <c r="I269" s="37"/>
      <c r="J269" s="135"/>
    </row>
    <row r="270" spans="1:10" ht="17.25" customHeight="1" thickBot="1" x14ac:dyDescent="0.2">
      <c r="A270" s="113"/>
      <c r="B270" s="185" t="s">
        <v>302</v>
      </c>
      <c r="C270" s="232"/>
      <c r="D270" s="233"/>
      <c r="E270" s="119" t="s">
        <v>236</v>
      </c>
      <c r="F270" s="119"/>
      <c r="G270" s="119"/>
      <c r="H270" s="119"/>
      <c r="I270" s="119"/>
      <c r="J270" s="135" t="s">
        <v>303</v>
      </c>
    </row>
    <row r="271" spans="1:10" ht="7.5" customHeight="1" thickBot="1" x14ac:dyDescent="0.2">
      <c r="A271" s="113"/>
      <c r="B271" s="158"/>
      <c r="C271" s="37"/>
      <c r="D271" s="37"/>
      <c r="E271" s="37"/>
      <c r="F271" s="37"/>
      <c r="G271" s="37"/>
      <c r="H271" s="37"/>
      <c r="I271" s="37"/>
      <c r="J271" s="135"/>
    </row>
    <row r="272" spans="1:10" ht="17.25" customHeight="1" thickBot="1" x14ac:dyDescent="0.2">
      <c r="A272" s="113"/>
      <c r="B272" s="158" t="s">
        <v>237</v>
      </c>
      <c r="C272" s="228"/>
      <c r="D272" s="229"/>
      <c r="E272" s="229"/>
      <c r="F272" s="229"/>
      <c r="G272" s="229"/>
      <c r="H272" s="229"/>
      <c r="I272" s="230"/>
      <c r="J272" s="135" t="s">
        <v>300</v>
      </c>
    </row>
    <row r="273" spans="1:10" ht="7.5" customHeight="1" thickBot="1" x14ac:dyDescent="0.2">
      <c r="A273" s="113"/>
      <c r="B273" s="158"/>
      <c r="C273" s="37"/>
      <c r="D273" s="37"/>
      <c r="E273" s="37"/>
      <c r="F273" s="37"/>
      <c r="G273" s="37"/>
      <c r="H273" s="37"/>
      <c r="I273" s="37"/>
      <c r="J273" s="135"/>
    </row>
    <row r="274" spans="1:10" ht="17.25" customHeight="1" thickBot="1" x14ac:dyDescent="0.2">
      <c r="A274" s="113"/>
      <c r="B274" s="158" t="s">
        <v>237</v>
      </c>
      <c r="C274" s="228"/>
      <c r="D274" s="229"/>
      <c r="E274" s="229"/>
      <c r="F274" s="229"/>
      <c r="G274" s="229"/>
      <c r="H274" s="229"/>
      <c r="I274" s="230"/>
      <c r="J274" s="135" t="s">
        <v>301</v>
      </c>
    </row>
    <row r="275" spans="1:10" ht="7.5" customHeight="1" thickBot="1" x14ac:dyDescent="0.2">
      <c r="A275" s="113"/>
      <c r="B275" s="158"/>
      <c r="C275" s="37"/>
      <c r="D275" s="37"/>
      <c r="E275" s="37"/>
      <c r="F275" s="37"/>
      <c r="G275" s="37"/>
      <c r="H275" s="37"/>
      <c r="I275" s="37"/>
      <c r="J275" s="135"/>
    </row>
    <row r="276" spans="1:10" ht="17.25" customHeight="1" thickBot="1" x14ac:dyDescent="0.2">
      <c r="A276" s="113"/>
      <c r="B276" s="158" t="s">
        <v>237</v>
      </c>
      <c r="C276" s="228"/>
      <c r="D276" s="229"/>
      <c r="E276" s="229"/>
      <c r="F276" s="229"/>
      <c r="G276" s="229"/>
      <c r="H276" s="229"/>
      <c r="I276" s="230"/>
      <c r="J276" s="135" t="s">
        <v>301</v>
      </c>
    </row>
    <row r="277" spans="1:10" ht="7.5" customHeight="1" thickBot="1" x14ac:dyDescent="0.2">
      <c r="A277" s="113"/>
      <c r="B277" s="158"/>
      <c r="C277" s="37"/>
      <c r="D277" s="37"/>
      <c r="E277" s="37"/>
      <c r="F277" s="37"/>
      <c r="G277" s="37"/>
      <c r="H277" s="37"/>
      <c r="I277" s="37"/>
      <c r="J277" s="135"/>
    </row>
    <row r="278" spans="1:10" ht="17.25" customHeight="1" thickBot="1" x14ac:dyDescent="0.2">
      <c r="A278" s="113"/>
      <c r="B278" s="158" t="s">
        <v>237</v>
      </c>
      <c r="C278" s="228"/>
      <c r="D278" s="229"/>
      <c r="E278" s="229"/>
      <c r="F278" s="229"/>
      <c r="G278" s="229"/>
      <c r="H278" s="229"/>
      <c r="I278" s="230"/>
      <c r="J278" s="135" t="s">
        <v>301</v>
      </c>
    </row>
    <row r="279" spans="1:10" ht="7.5" customHeight="1" thickBot="1" x14ac:dyDescent="0.2">
      <c r="A279" s="113"/>
      <c r="B279" s="158"/>
      <c r="C279" s="37"/>
      <c r="D279" s="37"/>
      <c r="E279" s="37"/>
      <c r="F279" s="37"/>
      <c r="G279" s="37"/>
      <c r="H279" s="37"/>
      <c r="I279" s="37"/>
      <c r="J279" s="135"/>
    </row>
    <row r="280" spans="1:10" ht="17.25" customHeight="1" thickBot="1" x14ac:dyDescent="0.2">
      <c r="A280" s="113"/>
      <c r="B280" s="158" t="s">
        <v>237</v>
      </c>
      <c r="C280" s="228"/>
      <c r="D280" s="229"/>
      <c r="E280" s="229"/>
      <c r="F280" s="229"/>
      <c r="G280" s="229"/>
      <c r="H280" s="229"/>
      <c r="I280" s="230"/>
      <c r="J280" s="135" t="s">
        <v>301</v>
      </c>
    </row>
    <row r="281" spans="1:10" ht="7.5" customHeight="1" x14ac:dyDescent="0.15">
      <c r="A281" s="113"/>
      <c r="B281" s="158"/>
      <c r="C281" s="37"/>
      <c r="D281" s="37"/>
      <c r="E281" s="37"/>
      <c r="F281" s="37"/>
      <c r="G281" s="37"/>
      <c r="H281" s="37"/>
      <c r="I281" s="37"/>
      <c r="J281" s="135"/>
    </row>
  </sheetData>
  <sheetProtection selectLockedCells="1"/>
  <mergeCells count="148">
    <mergeCell ref="A4:J4"/>
    <mergeCell ref="C68:I68"/>
    <mergeCell ref="A20:B20"/>
    <mergeCell ref="G22:H22"/>
    <mergeCell ref="C22:D22"/>
    <mergeCell ref="E22:F22"/>
    <mergeCell ref="C24:D24"/>
    <mergeCell ref="E24:F24"/>
    <mergeCell ref="G24:H24"/>
    <mergeCell ref="C28:D28"/>
    <mergeCell ref="C64:I64"/>
    <mergeCell ref="C7:I7"/>
    <mergeCell ref="A7:B7"/>
    <mergeCell ref="A60:B60"/>
    <mergeCell ref="A8:B8"/>
    <mergeCell ref="A40:B40"/>
    <mergeCell ref="C46:I46"/>
    <mergeCell ref="C50:I50"/>
    <mergeCell ref="C52:I52"/>
    <mergeCell ref="C12:I12"/>
    <mergeCell ref="C14:I14"/>
    <mergeCell ref="C16:I16"/>
    <mergeCell ref="C44:I44"/>
    <mergeCell ref="C18:I18"/>
    <mergeCell ref="L16:P20"/>
    <mergeCell ref="L40:P48"/>
    <mergeCell ref="C70:I70"/>
    <mergeCell ref="L64:P66"/>
    <mergeCell ref="L22:P28"/>
    <mergeCell ref="G26:I26"/>
    <mergeCell ref="P50:R57"/>
    <mergeCell ref="E28:F28"/>
    <mergeCell ref="G28:H28"/>
    <mergeCell ref="L31:P39"/>
    <mergeCell ref="C32:I32"/>
    <mergeCell ref="C34:I34"/>
    <mergeCell ref="C36:I36"/>
    <mergeCell ref="C38:I38"/>
    <mergeCell ref="A54:B54"/>
    <mergeCell ref="A48:B48"/>
    <mergeCell ref="A42:B42"/>
    <mergeCell ref="C62:I62"/>
    <mergeCell ref="A119:B119"/>
    <mergeCell ref="A144:B144"/>
    <mergeCell ref="A100:B100"/>
    <mergeCell ref="L86:P90"/>
    <mergeCell ref="C86:I86"/>
    <mergeCell ref="C58:I58"/>
    <mergeCell ref="C56:I56"/>
    <mergeCell ref="C96:I96"/>
    <mergeCell ref="F92:H92"/>
    <mergeCell ref="C88:I88"/>
    <mergeCell ref="C90:D90"/>
    <mergeCell ref="C92:D92"/>
    <mergeCell ref="A72:B72"/>
    <mergeCell ref="G102:H102"/>
    <mergeCell ref="G104:H104"/>
    <mergeCell ref="G106:H106"/>
    <mergeCell ref="G108:H108"/>
    <mergeCell ref="G110:H110"/>
    <mergeCell ref="G112:H112"/>
    <mergeCell ref="A74:J74"/>
    <mergeCell ref="G114:H114"/>
    <mergeCell ref="G150:H150"/>
    <mergeCell ref="G152:H152"/>
    <mergeCell ref="G159:H159"/>
    <mergeCell ref="G173:H173"/>
    <mergeCell ref="G175:H175"/>
    <mergeCell ref="L100:P114"/>
    <mergeCell ref="A157:B157"/>
    <mergeCell ref="A169:B169"/>
    <mergeCell ref="A180:B180"/>
    <mergeCell ref="C177:I178"/>
    <mergeCell ref="C167:I167"/>
    <mergeCell ref="C141:I142"/>
    <mergeCell ref="C116:I117"/>
    <mergeCell ref="G171:H171"/>
    <mergeCell ref="G125:H125"/>
    <mergeCell ref="G127:H127"/>
    <mergeCell ref="G129:H129"/>
    <mergeCell ref="G131:H131"/>
    <mergeCell ref="G139:H139"/>
    <mergeCell ref="G135:H135"/>
    <mergeCell ref="G161:H161"/>
    <mergeCell ref="C154:I155"/>
    <mergeCell ref="J177:J178"/>
    <mergeCell ref="J186:J187"/>
    <mergeCell ref="G184:H184"/>
    <mergeCell ref="G146:H146"/>
    <mergeCell ref="G148:H148"/>
    <mergeCell ref="G182:H182"/>
    <mergeCell ref="J116:J117"/>
    <mergeCell ref="G165:H165"/>
    <mergeCell ref="G133:H133"/>
    <mergeCell ref="C186:I187"/>
    <mergeCell ref="J141:J142"/>
    <mergeCell ref="J154:J155"/>
    <mergeCell ref="G163:H163"/>
    <mergeCell ref="G137:H137"/>
    <mergeCell ref="C272:I272"/>
    <mergeCell ref="C274:I274"/>
    <mergeCell ref="C276:I276"/>
    <mergeCell ref="C278:I278"/>
    <mergeCell ref="C280:I280"/>
    <mergeCell ref="L222:P226"/>
    <mergeCell ref="L245:P249"/>
    <mergeCell ref="A220:J220"/>
    <mergeCell ref="L191:P195"/>
    <mergeCell ref="C211:I211"/>
    <mergeCell ref="C218:I218"/>
    <mergeCell ref="C203:I203"/>
    <mergeCell ref="C209:D209"/>
    <mergeCell ref="C216:D216"/>
    <mergeCell ref="C197:I197"/>
    <mergeCell ref="A266:B266"/>
    <mergeCell ref="C268:I268"/>
    <mergeCell ref="C270:D270"/>
    <mergeCell ref="C260:I260"/>
    <mergeCell ref="C262:I262"/>
    <mergeCell ref="C264:I264"/>
    <mergeCell ref="L234:P236"/>
    <mergeCell ref="C207:I207"/>
    <mergeCell ref="C214:I214"/>
    <mergeCell ref="A189:B189"/>
    <mergeCell ref="C195:D195"/>
    <mergeCell ref="C201:D201"/>
    <mergeCell ref="A244:B244"/>
    <mergeCell ref="C246:I246"/>
    <mergeCell ref="C248:I248"/>
    <mergeCell ref="C252:I252"/>
    <mergeCell ref="C256:I256"/>
    <mergeCell ref="C258:I258"/>
    <mergeCell ref="A250:B250"/>
    <mergeCell ref="C254:D254"/>
    <mergeCell ref="C199:I199"/>
    <mergeCell ref="C193:I193"/>
    <mergeCell ref="A191:B191"/>
    <mergeCell ref="A205:J205"/>
    <mergeCell ref="C76:I76"/>
    <mergeCell ref="L76:P82"/>
    <mergeCell ref="C78:I78"/>
    <mergeCell ref="C80:D80"/>
    <mergeCell ref="C82:D82"/>
    <mergeCell ref="F82:H82"/>
    <mergeCell ref="A84:J84"/>
    <mergeCell ref="A94:J94"/>
    <mergeCell ref="L94:P98"/>
    <mergeCell ref="A98:J98"/>
  </mergeCells>
  <phoneticPr fontId="9"/>
  <dataValidations count="12">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0:E11 C222 C236 C224 C226 C228 C230 C232 C234 C240 C238 C242">
      <formula1>"1,2,3,4,5,6,7,8,9,10,11,12"</formula1>
    </dataValidation>
    <dataValidation type="list" allowBlank="1" showInputMessage="1" showErrorMessage="1" errorTitle="日にちの入力" error="日にちを選択して下さい" sqref="G10:G11 E222 E236 E224 E226 E228 E230 E232 E234 E240 E238 E242">
      <formula1>"1,2,3,4,5,6,7,8,9,10,11,12,13,14,15,16,17,18,19,20,21,22,23,24,25,26,27,28,29,30,31"</formula1>
    </dataValidation>
    <dataValidation type="list" allowBlank="1" showInputMessage="1" showErrorMessage="1" sqref="C66">
      <formula1>"○,-"</formula1>
    </dataValidation>
    <dataValidation type="list" allowBlank="1" showInputMessage="1" showErrorMessage="1" sqref="C92:D92 C82:D82">
      <formula1>"徒歩,車両"</formula1>
    </dataValidation>
    <dataValidation type="list" allowBlank="1" showInputMessage="1" showErrorMessage="1" sqref="C195:D195 C209:D209 C201:D201 C216:D216 C254:D254 C270:D270">
      <formula1>"１,２,３,４,５,６,７,８,９,１０,１１,１２"</formula1>
    </dataValidation>
    <dataValidation type="list" allowBlank="1" showInputMessage="1" sqref="C197:I197 C203:I203">
      <formula1>"防災情報及び避難誘導,防災情報,避難誘導"</formula1>
    </dataValidation>
    <dataValidation type="list" allowBlank="1" showInputMessage="1" sqref="C193:I193 C199:I199 C207:I207 C214:I214">
      <formula1>"新規採用の従業員,全従業員"</formula1>
    </dataValidation>
    <dataValidation type="list" allowBlank="1" showInputMessage="1" sqref="C211:I211 C218:I218">
      <formula1>"避難誘導,情報収集・伝達,情報収集・伝達及び避難誘導"</formula1>
    </dataValidation>
    <dataValidation type="list" allowBlank="1" showInputMessage="1" showErrorMessage="1" sqref="G26:I26">
      <formula1>"平日と同じ,平日と異なる"</formula1>
    </dataValidation>
    <dataValidation operator="greaterThanOrEqual" allowBlank="1" showInputMessage="1" showErrorMessage="1" sqref="G102 G104 G106 G108 G110 G112 G114 G137 G139 G125 G127 G129 G131 G133 G135 G146 G148 G150 G152 G159 G161 G163 G165 G171 G173 G175 G182 G184"/>
    <dataValidation type="list" allowBlank="1" showInputMessage="1" showErrorMessage="1" sqref="C102 C104 C106 C108 C110 C112 C114 C121 C125 C127 C129 C131 C133 C135 C137 C139 C123 C173 C150 C152 C146 C163 C165 C184 C148 C159 C175 C161 C171 C182">
      <formula1>"有,無"</formula1>
    </dataValidation>
  </dataValidations>
  <hyperlinks>
    <hyperlink ref="C64:I64" r:id="rId1" display="https://www.cit.yamanashi.jp"/>
    <hyperlink ref="Q66" r:id="rId2"/>
  </hyperlinks>
  <pageMargins left="0.7" right="0.7" top="0.75" bottom="0.75" header="0.3" footer="0.3"/>
  <pageSetup paperSize="9" scale="55" orientation="portrait" r:id="rId3"/>
  <rowBreaks count="2" manualBreakCount="2">
    <brk id="71" max="16383" man="1"/>
    <brk id="143" max="9" man="1"/>
  </row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4"/>
  <sheetViews>
    <sheetView showGridLines="0" view="pageBreakPreview" topLeftCell="A178" zoomScale="70" zoomScaleNormal="100" zoomScaleSheetLayoutView="70" workbookViewId="0">
      <selection activeCell="H192" sqref="H192"/>
    </sheetView>
  </sheetViews>
  <sheetFormatPr defaultRowHeight="13.5" x14ac:dyDescent="0.15"/>
  <cols>
    <col min="1" max="1" width="9" style="4" customWidth="1"/>
    <col min="2" max="10" width="9" style="4"/>
    <col min="11" max="11" width="4.125"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379" t="s">
        <v>269</v>
      </c>
      <c r="B16" s="379"/>
      <c r="C16" s="379"/>
      <c r="D16" s="379"/>
      <c r="E16" s="379"/>
      <c r="F16" s="379"/>
      <c r="G16" s="379"/>
      <c r="H16" s="379"/>
      <c r="I16" s="379"/>
      <c r="J16" s="379"/>
      <c r="K16" s="8"/>
    </row>
    <row r="17" spans="1:11" ht="17.25" customHeight="1" x14ac:dyDescent="0.15">
      <c r="A17" s="379"/>
      <c r="B17" s="379"/>
      <c r="C17" s="379"/>
      <c r="D17" s="379"/>
      <c r="E17" s="379"/>
      <c r="F17" s="379"/>
      <c r="G17" s="379"/>
      <c r="H17" s="379"/>
      <c r="I17" s="379"/>
      <c r="J17" s="379"/>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381">
        <f>入力シート!C12</f>
        <v>0</v>
      </c>
      <c r="B31" s="381"/>
      <c r="C31" s="381"/>
      <c r="D31" s="381"/>
      <c r="E31" s="381"/>
      <c r="F31" s="381"/>
      <c r="G31" s="381"/>
      <c r="H31" s="381"/>
      <c r="I31" s="381"/>
      <c r="J31" s="381"/>
      <c r="K31" s="7"/>
    </row>
    <row r="32" spans="1:11" ht="17.25" customHeight="1" x14ac:dyDescent="0.15">
      <c r="A32" s="381"/>
      <c r="B32" s="381"/>
      <c r="C32" s="381"/>
      <c r="D32" s="381"/>
      <c r="E32" s="381"/>
      <c r="F32" s="381"/>
      <c r="G32" s="381"/>
      <c r="H32" s="381"/>
      <c r="I32" s="381"/>
      <c r="J32" s="381"/>
      <c r="K32" s="7"/>
    </row>
    <row r="33" spans="1:10" ht="17.25" customHeight="1" x14ac:dyDescent="0.15"/>
    <row r="34" spans="1:10" ht="17.25" customHeight="1" x14ac:dyDescent="0.15"/>
    <row r="35" spans="1:10" ht="17.25" customHeight="1" x14ac:dyDescent="0.15"/>
    <row r="36" spans="1:10" ht="17.25" customHeight="1" x14ac:dyDescent="0.15"/>
    <row r="37" spans="1:10" ht="17.25" customHeight="1" x14ac:dyDescent="0.15">
      <c r="A37" s="380" t="str">
        <f ca="1">入力シート!C10&amp;"年 "&amp;入力シート!E10&amp;"月　作成"</f>
        <v>2021年 月　作成</v>
      </c>
      <c r="B37" s="380"/>
      <c r="C37" s="380"/>
      <c r="D37" s="380"/>
      <c r="E37" s="380"/>
      <c r="F37" s="380"/>
      <c r="G37" s="380"/>
      <c r="H37" s="380"/>
      <c r="I37" s="380"/>
      <c r="J37" s="380"/>
    </row>
    <row r="38" spans="1:10" ht="17.25" customHeight="1" x14ac:dyDescent="0.15">
      <c r="A38" s="380"/>
      <c r="B38" s="380"/>
      <c r="C38" s="380"/>
      <c r="D38" s="380"/>
      <c r="E38" s="380"/>
      <c r="F38" s="380"/>
      <c r="G38" s="380"/>
      <c r="H38" s="380"/>
      <c r="I38" s="380"/>
      <c r="J38" s="380"/>
    </row>
    <row r="39" spans="1:10" ht="17.25" customHeight="1" x14ac:dyDescent="0.15"/>
    <row r="40" spans="1:10" ht="17.25" customHeight="1" x14ac:dyDescent="0.15"/>
    <row r="41" spans="1:10" ht="17.25" customHeight="1" x14ac:dyDescent="0.15"/>
    <row r="42" spans="1:10" ht="17.25" customHeight="1" x14ac:dyDescent="0.15">
      <c r="A42" s="2"/>
    </row>
    <row r="43" spans="1:10" ht="17.25" customHeight="1" x14ac:dyDescent="0.15">
      <c r="A43" s="2"/>
    </row>
    <row r="44" spans="1:10" ht="17.25" customHeight="1" x14ac:dyDescent="0.15">
      <c r="A44" s="2"/>
    </row>
    <row r="45" spans="1:10" ht="17.25" customHeight="1" x14ac:dyDescent="0.15">
      <c r="A45" s="2"/>
    </row>
    <row r="46" spans="1:10" ht="17.25" customHeight="1" x14ac:dyDescent="0.15">
      <c r="A46" s="2"/>
    </row>
    <row r="47" spans="1:10" ht="17.25" customHeight="1" x14ac:dyDescent="0.15">
      <c r="A47" s="2"/>
    </row>
    <row r="48" spans="1:10" ht="17.25" customHeight="1" x14ac:dyDescent="0.15">
      <c r="A48" s="2"/>
    </row>
    <row r="49" spans="1:17" ht="17.25" customHeight="1" x14ac:dyDescent="0.15">
      <c r="A49" s="2"/>
    </row>
    <row r="50" spans="1:17" ht="17.25" customHeight="1" x14ac:dyDescent="0.15">
      <c r="A50" s="2"/>
      <c r="L50" s="227" t="s">
        <v>387</v>
      </c>
    </row>
    <row r="51" spans="1:17" ht="17.25" customHeight="1" x14ac:dyDescent="0.15">
      <c r="A51" s="2"/>
    </row>
    <row r="52" spans="1:17" ht="17.25" customHeight="1" x14ac:dyDescent="0.15">
      <c r="A52" s="2"/>
    </row>
    <row r="53" spans="1:17" ht="17.25" customHeight="1" x14ac:dyDescent="0.15">
      <c r="A53" s="2"/>
    </row>
    <row r="54" spans="1:17" ht="17.25" customHeight="1" x14ac:dyDescent="0.15">
      <c r="A54" s="2"/>
    </row>
    <row r="55" spans="1:17" ht="17.25" customHeight="1" x14ac:dyDescent="0.15">
      <c r="A55" s="2"/>
    </row>
    <row r="56" spans="1:17" ht="17.25" customHeight="1" x14ac:dyDescent="0.15">
      <c r="A56" s="2"/>
    </row>
    <row r="57" spans="1:17" ht="17.25" customHeight="1" x14ac:dyDescent="0.15">
      <c r="A57" s="2"/>
    </row>
    <row r="58" spans="1:17" ht="17.25" customHeight="1" x14ac:dyDescent="0.15">
      <c r="A58" s="2"/>
    </row>
    <row r="59" spans="1:17" ht="17.25" customHeight="1" x14ac:dyDescent="0.15">
      <c r="A59" s="2"/>
      <c r="L59" s="294" t="s">
        <v>383</v>
      </c>
      <c r="M59" s="294"/>
      <c r="N59" s="294"/>
      <c r="O59" s="294"/>
      <c r="P59" s="294"/>
      <c r="Q59" s="294"/>
    </row>
    <row r="60" spans="1:17" ht="17.25" customHeight="1" x14ac:dyDescent="0.15">
      <c r="A60" s="2"/>
      <c r="L60" s="294"/>
      <c r="M60" s="294"/>
      <c r="N60" s="294"/>
      <c r="O60" s="294"/>
      <c r="P60" s="294"/>
      <c r="Q60" s="294"/>
    </row>
    <row r="61" spans="1:17" ht="17.25" customHeight="1" x14ac:dyDescent="0.15">
      <c r="A61" s="2"/>
      <c r="L61" s="294"/>
      <c r="M61" s="294"/>
      <c r="N61" s="294"/>
      <c r="O61" s="294"/>
      <c r="P61" s="294"/>
      <c r="Q61" s="294"/>
    </row>
    <row r="62" spans="1:17" ht="17.25" customHeight="1" x14ac:dyDescent="0.15">
      <c r="A62" s="2"/>
      <c r="L62" s="294"/>
      <c r="M62" s="294"/>
      <c r="N62" s="294"/>
      <c r="O62" s="294"/>
      <c r="P62" s="294"/>
      <c r="Q62" s="294"/>
    </row>
    <row r="63" spans="1:17" ht="17.25" customHeight="1" x14ac:dyDescent="0.15">
      <c r="A63" s="2"/>
    </row>
    <row r="64" spans="1:17" ht="17.25" customHeight="1" x14ac:dyDescent="0.15">
      <c r="A64" s="2"/>
    </row>
    <row r="65" spans="1:17" ht="17.25" customHeight="1" x14ac:dyDescent="0.15">
      <c r="A65" s="2"/>
    </row>
    <row r="66" spans="1:17" ht="17.25" customHeight="1" x14ac:dyDescent="0.15">
      <c r="A66" s="2"/>
    </row>
    <row r="67" spans="1:17" ht="17.25" customHeight="1" x14ac:dyDescent="0.15">
      <c r="A67" s="2"/>
    </row>
    <row r="68" spans="1:17" ht="17.25" customHeight="1" x14ac:dyDescent="0.15">
      <c r="A68" s="2"/>
    </row>
    <row r="69" spans="1:17" ht="17.25" customHeight="1" x14ac:dyDescent="0.15">
      <c r="A69" s="2"/>
    </row>
    <row r="70" spans="1:17" ht="17.25" customHeight="1" x14ac:dyDescent="0.15">
      <c r="A70" s="2"/>
    </row>
    <row r="71" spans="1:17" ht="17.25" customHeight="1" x14ac:dyDescent="0.15">
      <c r="A71" s="2"/>
      <c r="L71" s="294" t="s">
        <v>323</v>
      </c>
      <c r="M71" s="294"/>
      <c r="N71" s="294"/>
      <c r="O71" s="294"/>
      <c r="P71" s="294"/>
      <c r="Q71" s="294"/>
    </row>
    <row r="72" spans="1:17" ht="17.25" customHeight="1" x14ac:dyDescent="0.15">
      <c r="A72" s="2"/>
      <c r="L72" s="294"/>
      <c r="M72" s="294"/>
      <c r="N72" s="294"/>
      <c r="O72" s="294"/>
      <c r="P72" s="294"/>
      <c r="Q72" s="294"/>
    </row>
    <row r="73" spans="1:17" ht="17.25" customHeight="1" x14ac:dyDescent="0.15">
      <c r="A73" s="2"/>
    </row>
    <row r="74" spans="1:17" ht="17.25" customHeight="1" x14ac:dyDescent="0.15">
      <c r="A74" s="2"/>
    </row>
    <row r="75" spans="1:17" ht="17.25" customHeight="1" x14ac:dyDescent="0.15">
      <c r="A75" s="2"/>
      <c r="L75" s="295" t="s">
        <v>384</v>
      </c>
      <c r="M75" s="295"/>
      <c r="N75" s="295"/>
      <c r="O75" s="295"/>
      <c r="P75" s="295"/>
      <c r="Q75" s="295"/>
    </row>
    <row r="76" spans="1:17" ht="17.25" customHeight="1" x14ac:dyDescent="0.15">
      <c r="A76" s="2"/>
      <c r="L76" s="295"/>
      <c r="M76" s="295"/>
      <c r="N76" s="295"/>
      <c r="O76" s="295"/>
      <c r="P76" s="295"/>
      <c r="Q76" s="295"/>
    </row>
    <row r="77" spans="1:17" ht="17.25" customHeight="1" x14ac:dyDescent="0.15">
      <c r="A77" s="2"/>
      <c r="L77" s="295"/>
      <c r="M77" s="295"/>
      <c r="N77" s="295"/>
      <c r="O77" s="295"/>
      <c r="P77" s="295"/>
      <c r="Q77" s="295"/>
    </row>
    <row r="78" spans="1:17" ht="17.25" customHeight="1" x14ac:dyDescent="0.15">
      <c r="A78" s="2"/>
      <c r="L78" s="295"/>
      <c r="M78" s="295"/>
      <c r="N78" s="295"/>
      <c r="O78" s="295"/>
      <c r="P78" s="295"/>
      <c r="Q78" s="295"/>
    </row>
    <row r="79" spans="1:17" ht="17.25" customHeight="1" x14ac:dyDescent="0.15">
      <c r="A79" s="2"/>
      <c r="L79" s="295"/>
      <c r="M79" s="295"/>
      <c r="N79" s="295"/>
      <c r="O79" s="295"/>
      <c r="P79" s="295"/>
      <c r="Q79" s="295"/>
    </row>
    <row r="80" spans="1:17" ht="17.25" customHeight="1" x14ac:dyDescent="0.15">
      <c r="A80" s="2"/>
    </row>
    <row r="81" spans="1:25" ht="17.25" customHeight="1" x14ac:dyDescent="0.15">
      <c r="A81" s="2"/>
    </row>
    <row r="82" spans="1:25" ht="17.25" customHeight="1" x14ac:dyDescent="0.15">
      <c r="A82" s="2"/>
    </row>
    <row r="83" spans="1:25" ht="17.25" customHeight="1" x14ac:dyDescent="0.15">
      <c r="A83" s="2"/>
    </row>
    <row r="84" spans="1:25" ht="17.25" customHeight="1" x14ac:dyDescent="0.15">
      <c r="A84" s="2"/>
    </row>
    <row r="85" spans="1:25" ht="17.25" customHeight="1" x14ac:dyDescent="0.15">
      <c r="A85" s="2"/>
    </row>
    <row r="86" spans="1:25" ht="17.25" customHeight="1" x14ac:dyDescent="0.15">
      <c r="A86" s="2"/>
      <c r="L86" s="294" t="s">
        <v>378</v>
      </c>
      <c r="M86" s="294"/>
      <c r="N86" s="294"/>
      <c r="O86" s="294"/>
      <c r="P86" s="294"/>
      <c r="Q86" s="294"/>
    </row>
    <row r="87" spans="1:25" ht="17.25" customHeight="1" x14ac:dyDescent="0.15">
      <c r="A87" s="2"/>
      <c r="L87" s="294"/>
      <c r="M87" s="294"/>
      <c r="N87" s="294"/>
      <c r="O87" s="294"/>
      <c r="P87" s="294"/>
      <c r="Q87" s="294"/>
    </row>
    <row r="88" spans="1:25" ht="17.25" customHeight="1" x14ac:dyDescent="0.15">
      <c r="A88" s="2"/>
    </row>
    <row r="89" spans="1:25" ht="17.25" customHeight="1" x14ac:dyDescent="0.15">
      <c r="A89" s="2"/>
    </row>
    <row r="90" spans="1:25" ht="17.25" customHeight="1" x14ac:dyDescent="0.15">
      <c r="A90" s="2"/>
    </row>
    <row r="91" spans="1:25" ht="17.25" customHeight="1" x14ac:dyDescent="0.15">
      <c r="A91" s="2"/>
    </row>
    <row r="92" spans="1:25" ht="17.25" customHeight="1" x14ac:dyDescent="0.15">
      <c r="A92" s="2"/>
    </row>
    <row r="93" spans="1:25" ht="17.25" customHeight="1" x14ac:dyDescent="0.15">
      <c r="A93" s="2"/>
    </row>
    <row r="94" spans="1:25" ht="17.25" customHeight="1" x14ac:dyDescent="0.15">
      <c r="A94" s="2"/>
    </row>
    <row r="95" spans="1:25" ht="17.25" x14ac:dyDescent="0.15">
      <c r="A95" s="355" t="s">
        <v>185</v>
      </c>
      <c r="B95" s="355"/>
      <c r="C95" s="355"/>
      <c r="D95" s="355"/>
      <c r="E95" s="355"/>
      <c r="F95" s="355"/>
      <c r="G95" s="355"/>
      <c r="H95" s="355"/>
      <c r="I95" s="355"/>
      <c r="J95" s="355"/>
      <c r="K95" s="10"/>
    </row>
    <row r="96" spans="1:25" ht="17.25" customHeight="1" x14ac:dyDescent="0.15">
      <c r="A96" s="389" t="s">
        <v>270</v>
      </c>
      <c r="B96" s="389"/>
      <c r="C96" s="389"/>
      <c r="D96" s="389"/>
      <c r="E96" s="389"/>
      <c r="F96" s="389"/>
      <c r="G96" s="389"/>
      <c r="H96" s="389"/>
      <c r="I96" s="389"/>
      <c r="J96" s="389"/>
      <c r="K96" s="12"/>
      <c r="Y96" s="4" t="s">
        <v>22</v>
      </c>
    </row>
    <row r="97" spans="1:11" ht="17.25" customHeight="1" x14ac:dyDescent="0.15">
      <c r="A97" s="389"/>
      <c r="B97" s="389"/>
      <c r="C97" s="389"/>
      <c r="D97" s="389"/>
      <c r="E97" s="389"/>
      <c r="F97" s="389"/>
      <c r="G97" s="389"/>
      <c r="H97" s="389"/>
      <c r="I97" s="389"/>
      <c r="J97" s="389"/>
      <c r="K97" s="12"/>
    </row>
    <row r="98" spans="1:11" ht="17.25" customHeight="1" x14ac:dyDescent="0.15">
      <c r="A98" s="390"/>
      <c r="B98" s="390"/>
      <c r="C98" s="390"/>
      <c r="D98" s="390"/>
      <c r="E98" s="390"/>
      <c r="F98" s="390"/>
      <c r="G98" s="390"/>
      <c r="H98" s="390"/>
      <c r="I98" s="390"/>
      <c r="J98" s="390"/>
      <c r="K98" s="12"/>
    </row>
    <row r="99" spans="1:11" ht="17.25" customHeight="1" x14ac:dyDescent="0.15">
      <c r="A99" s="390"/>
      <c r="B99" s="390"/>
      <c r="C99" s="390"/>
      <c r="D99" s="390"/>
      <c r="E99" s="390"/>
      <c r="F99" s="390"/>
      <c r="G99" s="390"/>
      <c r="H99" s="390"/>
      <c r="I99" s="390"/>
      <c r="J99" s="390"/>
      <c r="K99" s="160"/>
    </row>
    <row r="100" spans="1:11" ht="17.25" customHeight="1" x14ac:dyDescent="0.15">
      <c r="A100" s="390"/>
      <c r="B100" s="390"/>
      <c r="C100" s="390"/>
      <c r="D100" s="390"/>
      <c r="E100" s="390"/>
      <c r="F100" s="390"/>
      <c r="G100" s="390"/>
      <c r="H100" s="390"/>
      <c r="I100" s="390"/>
      <c r="J100" s="390"/>
      <c r="K100" s="160"/>
    </row>
    <row r="101" spans="1:11" ht="17.25" customHeight="1" x14ac:dyDescent="0.15">
      <c r="A101" s="183"/>
      <c r="B101" s="183"/>
      <c r="C101" s="183"/>
      <c r="D101" s="183"/>
      <c r="E101" s="183"/>
      <c r="F101" s="183"/>
      <c r="G101" s="183"/>
      <c r="H101" s="183"/>
      <c r="I101" s="183"/>
      <c r="J101" s="183"/>
      <c r="K101" s="160"/>
    </row>
    <row r="102" spans="1:11" ht="17.25" customHeight="1" x14ac:dyDescent="0.15">
      <c r="A102" s="348" t="s">
        <v>46</v>
      </c>
      <c r="B102" s="348"/>
      <c r="C102" s="348"/>
      <c r="D102" s="348"/>
      <c r="E102" s="348"/>
      <c r="F102" s="348"/>
      <c r="G102" s="348"/>
      <c r="H102" s="348"/>
      <c r="I102" s="348"/>
      <c r="J102" s="348"/>
      <c r="K102" s="84"/>
    </row>
    <row r="103" spans="1:11" ht="17.25" customHeight="1" x14ac:dyDescent="0.15">
      <c r="A103" s="297" t="s">
        <v>271</v>
      </c>
      <c r="B103" s="297"/>
      <c r="C103" s="297"/>
      <c r="D103" s="297"/>
      <c r="E103" s="297"/>
      <c r="F103" s="297"/>
      <c r="G103" s="297"/>
      <c r="H103" s="297"/>
      <c r="I103" s="297"/>
      <c r="J103" s="297"/>
      <c r="K103" s="84"/>
    </row>
    <row r="104" spans="1:11" ht="17.25" customHeight="1" x14ac:dyDescent="0.15">
      <c r="A104" s="297"/>
      <c r="B104" s="297"/>
      <c r="C104" s="297"/>
      <c r="D104" s="297"/>
      <c r="E104" s="297"/>
      <c r="F104" s="297"/>
      <c r="G104" s="297"/>
      <c r="H104" s="297"/>
      <c r="I104" s="297"/>
      <c r="J104" s="297"/>
      <c r="K104" s="84"/>
    </row>
    <row r="105" spans="1:11" ht="17.25" customHeight="1" x14ac:dyDescent="0.15">
      <c r="A105" s="84"/>
      <c r="B105" s="84"/>
      <c r="C105" s="84"/>
      <c r="D105" s="84"/>
      <c r="E105" s="84"/>
      <c r="F105" s="84"/>
      <c r="G105" s="84"/>
      <c r="H105" s="84"/>
      <c r="I105" s="84"/>
      <c r="J105" s="84"/>
      <c r="K105" s="84"/>
    </row>
    <row r="106" spans="1:11" ht="17.25" x14ac:dyDescent="0.15">
      <c r="A106" s="355" t="s">
        <v>47</v>
      </c>
      <c r="B106" s="355"/>
      <c r="C106" s="355"/>
      <c r="D106" s="355"/>
      <c r="E106" s="355"/>
      <c r="F106" s="355"/>
      <c r="G106" s="355"/>
      <c r="H106" s="355"/>
      <c r="I106" s="355"/>
      <c r="J106" s="355"/>
      <c r="K106" s="10"/>
    </row>
    <row r="107" spans="1:11" ht="18" customHeight="1" x14ac:dyDescent="0.15">
      <c r="A107" s="297" t="s">
        <v>48</v>
      </c>
      <c r="B107" s="297"/>
      <c r="C107" s="297"/>
      <c r="D107" s="297"/>
      <c r="E107" s="297"/>
      <c r="F107" s="297"/>
      <c r="G107" s="297"/>
      <c r="H107" s="297"/>
      <c r="I107" s="297"/>
      <c r="J107" s="297"/>
      <c r="K107" s="12"/>
    </row>
    <row r="108" spans="1:11" ht="18" x14ac:dyDescent="0.15">
      <c r="A108" s="11"/>
      <c r="B108" s="11"/>
      <c r="C108" s="11"/>
      <c r="D108" s="11"/>
      <c r="E108" s="11"/>
      <c r="F108" s="11"/>
      <c r="G108" s="11"/>
      <c r="H108" s="11"/>
      <c r="I108" s="11"/>
      <c r="J108" s="11"/>
      <c r="K108" s="11"/>
    </row>
    <row r="109" spans="1:11" ht="18" x14ac:dyDescent="0.15">
      <c r="A109" s="296" t="s">
        <v>57</v>
      </c>
      <c r="B109" s="296"/>
      <c r="C109" s="296"/>
      <c r="D109" s="296"/>
      <c r="E109" s="296"/>
      <c r="F109" s="296"/>
      <c r="G109" s="296"/>
      <c r="H109" s="296"/>
      <c r="I109" s="296"/>
      <c r="J109" s="296"/>
      <c r="K109" s="11"/>
    </row>
    <row r="110" spans="1:11" ht="18.75" thickBot="1" x14ac:dyDescent="0.2">
      <c r="A110" s="11"/>
      <c r="B110" s="11"/>
      <c r="C110" s="11"/>
      <c r="D110" s="11"/>
      <c r="E110" s="11"/>
      <c r="F110" s="11"/>
      <c r="G110" s="11"/>
      <c r="H110" s="11"/>
      <c r="I110" s="11"/>
      <c r="J110" s="11"/>
      <c r="K110" s="11"/>
    </row>
    <row r="111" spans="1:11" ht="18" x14ac:dyDescent="0.15">
      <c r="A111" s="11"/>
      <c r="B111" s="382" t="s">
        <v>53</v>
      </c>
      <c r="C111" s="383"/>
      <c r="D111" s="383"/>
      <c r="E111" s="383"/>
      <c r="F111" s="383"/>
      <c r="G111" s="383"/>
      <c r="H111" s="383"/>
      <c r="I111" s="384"/>
      <c r="J111" s="11"/>
      <c r="K111" s="11"/>
    </row>
    <row r="112" spans="1:11" ht="18" x14ac:dyDescent="0.15">
      <c r="A112" s="11"/>
      <c r="B112" s="376" t="s">
        <v>49</v>
      </c>
      <c r="C112" s="377"/>
      <c r="D112" s="377"/>
      <c r="E112" s="378"/>
      <c r="F112" s="385" t="s">
        <v>50</v>
      </c>
      <c r="G112" s="377"/>
      <c r="H112" s="377"/>
      <c r="I112" s="386"/>
      <c r="J112" s="11"/>
      <c r="K112" s="11"/>
    </row>
    <row r="113" spans="1:17" ht="18" x14ac:dyDescent="0.15">
      <c r="A113" s="11"/>
      <c r="B113" s="376" t="s">
        <v>51</v>
      </c>
      <c r="C113" s="387"/>
      <c r="D113" s="385" t="s">
        <v>52</v>
      </c>
      <c r="E113" s="387"/>
      <c r="F113" s="385" t="s">
        <v>51</v>
      </c>
      <c r="G113" s="387"/>
      <c r="H113" s="385" t="s">
        <v>52</v>
      </c>
      <c r="I113" s="388"/>
      <c r="J113" s="11"/>
      <c r="K113" s="11"/>
    </row>
    <row r="114" spans="1:17" ht="18" x14ac:dyDescent="0.15">
      <c r="A114" s="11"/>
      <c r="B114" s="368" t="s">
        <v>54</v>
      </c>
      <c r="C114" s="304"/>
      <c r="D114" s="309" t="s">
        <v>54</v>
      </c>
      <c r="E114" s="304"/>
      <c r="F114" s="91"/>
      <c r="G114" s="92"/>
      <c r="H114" s="91"/>
      <c r="I114" s="93"/>
      <c r="J114" s="11"/>
      <c r="K114" s="11"/>
    </row>
    <row r="115" spans="1:17" ht="18" x14ac:dyDescent="0.15">
      <c r="A115" s="11"/>
      <c r="B115" s="307" t="str">
        <f>入力シート!I22&amp;"名"</f>
        <v>名</v>
      </c>
      <c r="C115" s="308"/>
      <c r="D115" s="311" t="str">
        <f>入力シート!E22&amp;"名"</f>
        <v>名</v>
      </c>
      <c r="E115" s="308"/>
      <c r="F115" s="310" t="s">
        <v>50</v>
      </c>
      <c r="G115" s="372"/>
      <c r="H115" s="310" t="s">
        <v>50</v>
      </c>
      <c r="I115" s="313"/>
      <c r="J115" s="11"/>
      <c r="K115" s="11"/>
    </row>
    <row r="116" spans="1:17" ht="18" x14ac:dyDescent="0.15">
      <c r="A116" s="11"/>
      <c r="B116" s="368" t="s">
        <v>55</v>
      </c>
      <c r="C116" s="304"/>
      <c r="D116" s="309" t="s">
        <v>55</v>
      </c>
      <c r="E116" s="304"/>
      <c r="F116" s="310" t="str">
        <f>IF(入力シート!G26="平日と異なる",入力シート!I28&amp;"名","（平日と同じ）")</f>
        <v>（平日と同じ）</v>
      </c>
      <c r="G116" s="372"/>
      <c r="H116" s="310" t="str">
        <f>IF(入力シート!G26="平日と異なる",入力シート!E28&amp;"名","（平日と同じ）")</f>
        <v>（平日と同じ）</v>
      </c>
      <c r="I116" s="313"/>
      <c r="J116" s="11"/>
      <c r="K116" s="11"/>
    </row>
    <row r="117" spans="1:17" ht="18.75" thickBot="1" x14ac:dyDescent="0.2">
      <c r="A117" s="11"/>
      <c r="B117" s="369" t="str">
        <f>入力シート!I24&amp;"名"</f>
        <v>名</v>
      </c>
      <c r="C117" s="370"/>
      <c r="D117" s="371" t="str">
        <f>入力シート!E24&amp;"名"</f>
        <v>名</v>
      </c>
      <c r="E117" s="370"/>
      <c r="F117" s="94"/>
      <c r="G117" s="95"/>
      <c r="H117" s="94"/>
      <c r="I117" s="96"/>
      <c r="J117" s="11"/>
      <c r="K117" s="11"/>
    </row>
    <row r="118" spans="1:17" ht="18" x14ac:dyDescent="0.15">
      <c r="A118" s="11"/>
      <c r="B118" s="11"/>
      <c r="C118" s="11"/>
      <c r="D118" s="11"/>
      <c r="E118" s="11"/>
      <c r="F118" s="11"/>
      <c r="G118" s="11"/>
      <c r="H118" s="11"/>
      <c r="I118" s="11"/>
      <c r="J118" s="11"/>
      <c r="K118" s="11"/>
    </row>
    <row r="119" spans="1:17" ht="18" x14ac:dyDescent="0.15">
      <c r="A119" s="11"/>
      <c r="B119" s="11"/>
      <c r="C119" s="11"/>
      <c r="D119" s="11"/>
      <c r="E119" s="11"/>
      <c r="F119" s="11"/>
      <c r="G119" s="11"/>
      <c r="H119" s="11"/>
      <c r="I119" s="11"/>
      <c r="J119" s="11"/>
      <c r="K119" s="11"/>
      <c r="L119" s="294" t="s">
        <v>370</v>
      </c>
      <c r="M119" s="294"/>
      <c r="N119" s="294"/>
      <c r="O119" s="294"/>
      <c r="P119" s="294"/>
      <c r="Q119" s="294"/>
    </row>
    <row r="120" spans="1:17" x14ac:dyDescent="0.15">
      <c r="A120" s="302" t="str">
        <f>IF(入力シート!C32&lt;&gt;0,"【事前休業の判断について】
"&amp;入力シート!C32&amp;"の時点で"&amp;入力シート!C16&amp;"に以下のいずれかが発令されている場合は臨時休業とする。","")</f>
        <v/>
      </c>
      <c r="B120" s="302"/>
      <c r="C120" s="302"/>
      <c r="D120" s="302"/>
      <c r="E120" s="302"/>
      <c r="F120" s="302"/>
      <c r="G120" s="302"/>
      <c r="H120" s="302"/>
      <c r="I120" s="302"/>
      <c r="J120" s="302"/>
      <c r="L120" s="294"/>
      <c r="M120" s="294"/>
      <c r="N120" s="294"/>
      <c r="O120" s="294"/>
      <c r="P120" s="294"/>
      <c r="Q120" s="294"/>
    </row>
    <row r="121" spans="1:17" x14ac:dyDescent="0.15">
      <c r="A121" s="302"/>
      <c r="B121" s="302"/>
      <c r="C121" s="302"/>
      <c r="D121" s="302"/>
      <c r="E121" s="302"/>
      <c r="F121" s="302"/>
      <c r="G121" s="302"/>
      <c r="H121" s="302"/>
      <c r="I121" s="302"/>
      <c r="J121" s="302"/>
      <c r="L121" s="294"/>
      <c r="M121" s="294"/>
      <c r="N121" s="294"/>
      <c r="O121" s="294"/>
      <c r="P121" s="294"/>
      <c r="Q121" s="294"/>
    </row>
    <row r="122" spans="1:17" ht="18" x14ac:dyDescent="0.15">
      <c r="A122" s="302"/>
      <c r="B122" s="302"/>
      <c r="C122" s="302"/>
      <c r="D122" s="302"/>
      <c r="E122" s="302"/>
      <c r="F122" s="302"/>
      <c r="G122" s="302"/>
      <c r="H122" s="302"/>
      <c r="I122" s="302"/>
      <c r="J122" s="302"/>
      <c r="K122" s="11"/>
      <c r="L122" s="294"/>
      <c r="M122" s="294"/>
      <c r="N122" s="294"/>
      <c r="O122" s="294"/>
      <c r="P122" s="294"/>
      <c r="Q122" s="294"/>
    </row>
    <row r="123" spans="1:17" ht="18" x14ac:dyDescent="0.15">
      <c r="A123" s="302"/>
      <c r="B123" s="302"/>
      <c r="C123" s="302"/>
      <c r="D123" s="302"/>
      <c r="E123" s="302"/>
      <c r="F123" s="302"/>
      <c r="G123" s="302"/>
      <c r="H123" s="302"/>
      <c r="I123" s="302"/>
      <c r="J123" s="302"/>
      <c r="K123" s="11"/>
      <c r="L123" s="294"/>
      <c r="M123" s="294"/>
      <c r="N123" s="294"/>
      <c r="O123" s="294"/>
      <c r="P123" s="294"/>
      <c r="Q123" s="294"/>
    </row>
    <row r="124" spans="1:17" ht="18" x14ac:dyDescent="0.15">
      <c r="A124" s="222" t="str">
        <f>IF(入力シート!C34&lt;&gt;0,"●"&amp;入力シート!C34,"")</f>
        <v/>
      </c>
      <c r="B124" s="11"/>
      <c r="C124" s="11"/>
      <c r="D124" s="11"/>
      <c r="E124" s="11"/>
      <c r="F124" s="11"/>
      <c r="G124" s="11"/>
      <c r="H124" s="11"/>
      <c r="I124" s="11"/>
      <c r="J124" s="11"/>
      <c r="K124" s="11"/>
    </row>
    <row r="125" spans="1:17" ht="18" x14ac:dyDescent="0.15">
      <c r="A125" s="222" t="str">
        <f>IF(入力シート!C36&lt;&gt;0,"●"&amp;入力シート!C36,"")</f>
        <v/>
      </c>
      <c r="B125" s="11"/>
      <c r="C125" s="11"/>
      <c r="D125" s="11"/>
      <c r="E125" s="11"/>
      <c r="F125" s="11"/>
      <c r="G125" s="11"/>
      <c r="H125" s="11"/>
      <c r="I125" s="11"/>
      <c r="J125" s="11"/>
      <c r="K125" s="11"/>
    </row>
    <row r="126" spans="1:17" ht="18" x14ac:dyDescent="0.15">
      <c r="A126" s="222" t="str">
        <f>IF(入力シート!C38&lt;&gt;0,"●"&amp;入力シート!C38,"")</f>
        <v/>
      </c>
      <c r="B126" s="11"/>
      <c r="C126" s="11"/>
      <c r="D126" s="11"/>
      <c r="E126" s="11"/>
      <c r="F126" s="11"/>
      <c r="G126" s="11"/>
      <c r="H126" s="11"/>
      <c r="I126" s="11"/>
      <c r="J126" s="11"/>
      <c r="K126" s="11"/>
    </row>
    <row r="127" spans="1:17" ht="18" x14ac:dyDescent="0.15">
      <c r="A127" s="11"/>
      <c r="B127" s="11"/>
      <c r="C127" s="11"/>
      <c r="D127" s="11"/>
      <c r="E127" s="11"/>
      <c r="F127" s="11"/>
      <c r="G127" s="11"/>
      <c r="H127" s="11"/>
      <c r="I127" s="11"/>
      <c r="J127" s="11"/>
      <c r="K127" s="11"/>
    </row>
    <row r="128" spans="1:17" ht="18" x14ac:dyDescent="0.15">
      <c r="A128" s="11"/>
      <c r="B128" s="11"/>
      <c r="C128" s="11"/>
      <c r="D128" s="11"/>
      <c r="E128" s="11"/>
      <c r="F128" s="11"/>
      <c r="G128" s="11"/>
      <c r="H128" s="11"/>
      <c r="I128" s="11"/>
      <c r="J128" s="11"/>
      <c r="K128" s="11"/>
    </row>
    <row r="129" spans="1:17" ht="18" x14ac:dyDescent="0.15">
      <c r="A129" s="11"/>
      <c r="B129" s="11"/>
      <c r="C129" s="11"/>
      <c r="D129" s="11"/>
      <c r="E129" s="11"/>
      <c r="F129" s="11"/>
      <c r="G129" s="11"/>
      <c r="H129" s="11"/>
      <c r="I129" s="11"/>
      <c r="J129" s="11"/>
      <c r="K129" s="11"/>
    </row>
    <row r="130" spans="1:17" ht="18" x14ac:dyDescent="0.15">
      <c r="A130" s="11"/>
      <c r="B130" s="11"/>
      <c r="C130" s="11"/>
      <c r="D130" s="11"/>
      <c r="E130" s="11"/>
      <c r="F130" s="11"/>
      <c r="G130" s="11"/>
      <c r="H130" s="11"/>
      <c r="I130" s="11"/>
      <c r="J130" s="11"/>
      <c r="K130" s="11"/>
    </row>
    <row r="131" spans="1:17" ht="18" x14ac:dyDescent="0.15">
      <c r="A131" s="11"/>
      <c r="B131" s="11"/>
      <c r="C131" s="11"/>
      <c r="D131" s="11"/>
      <c r="E131" s="11"/>
      <c r="F131" s="11"/>
      <c r="G131" s="11"/>
      <c r="H131" s="11"/>
      <c r="I131" s="11"/>
      <c r="J131" s="11"/>
      <c r="K131" s="11"/>
    </row>
    <row r="132" spans="1:17" ht="18" x14ac:dyDescent="0.15">
      <c r="A132" s="11"/>
      <c r="B132" s="11"/>
      <c r="C132" s="11"/>
      <c r="D132" s="11"/>
      <c r="E132" s="11"/>
      <c r="F132" s="11"/>
      <c r="G132" s="11"/>
      <c r="H132" s="11"/>
      <c r="I132" s="11"/>
      <c r="J132" s="11"/>
      <c r="K132" s="11"/>
    </row>
    <row r="133" spans="1:17" ht="18" x14ac:dyDescent="0.15">
      <c r="A133" s="11"/>
      <c r="B133" s="11"/>
      <c r="C133" s="11"/>
      <c r="D133" s="11"/>
      <c r="E133" s="11"/>
      <c r="F133" s="11"/>
      <c r="G133" s="11"/>
      <c r="H133" s="11"/>
      <c r="I133" s="11"/>
      <c r="J133" s="11"/>
      <c r="K133" s="11"/>
    </row>
    <row r="134" spans="1:17" ht="18" x14ac:dyDescent="0.15">
      <c r="A134" s="11"/>
      <c r="B134" s="11"/>
      <c r="C134" s="11"/>
      <c r="D134" s="11"/>
      <c r="E134" s="11"/>
      <c r="F134" s="11"/>
      <c r="G134" s="11"/>
      <c r="H134" s="11"/>
      <c r="I134" s="11"/>
      <c r="J134" s="11"/>
      <c r="K134" s="11"/>
    </row>
    <row r="135" spans="1:17" ht="18" x14ac:dyDescent="0.15">
      <c r="A135" s="11"/>
      <c r="B135" s="11"/>
      <c r="C135" s="11"/>
      <c r="D135" s="11"/>
      <c r="E135" s="11"/>
      <c r="F135" s="11"/>
      <c r="G135" s="11"/>
      <c r="H135" s="11"/>
      <c r="I135" s="11"/>
      <c r="J135" s="11"/>
      <c r="K135" s="11"/>
    </row>
    <row r="136" spans="1:17" ht="18" x14ac:dyDescent="0.15">
      <c r="A136" s="11"/>
      <c r="B136" s="11"/>
      <c r="C136" s="11"/>
      <c r="D136" s="11"/>
      <c r="E136" s="11"/>
      <c r="F136" s="11"/>
      <c r="G136" s="11"/>
      <c r="H136" s="11"/>
      <c r="I136" s="11"/>
      <c r="J136" s="11"/>
      <c r="K136" s="11"/>
    </row>
    <row r="137" spans="1:17" ht="18" x14ac:dyDescent="0.15">
      <c r="A137" s="11"/>
      <c r="B137" s="11"/>
      <c r="C137" s="11"/>
      <c r="D137" s="11"/>
      <c r="E137" s="11"/>
      <c r="F137" s="11"/>
      <c r="G137" s="11"/>
      <c r="H137" s="11"/>
      <c r="I137" s="11"/>
      <c r="J137" s="11"/>
      <c r="K137" s="11"/>
    </row>
    <row r="138" spans="1:17" ht="18" x14ac:dyDescent="0.15">
      <c r="A138" s="11"/>
      <c r="B138" s="11"/>
      <c r="C138" s="11"/>
      <c r="D138" s="11"/>
      <c r="E138" s="11"/>
      <c r="F138" s="11"/>
      <c r="G138" s="11"/>
      <c r="H138" s="11"/>
      <c r="I138" s="11"/>
      <c r="J138" s="11"/>
      <c r="K138" s="11"/>
    </row>
    <row r="139" spans="1:17" ht="18" x14ac:dyDescent="0.15">
      <c r="A139" s="11"/>
      <c r="B139" s="11"/>
      <c r="C139" s="11"/>
      <c r="D139" s="11"/>
      <c r="E139" s="11"/>
      <c r="F139" s="11"/>
      <c r="G139" s="11"/>
      <c r="H139" s="11"/>
      <c r="I139" s="11"/>
      <c r="J139" s="11"/>
      <c r="K139" s="11"/>
    </row>
    <row r="140" spans="1:17" ht="18" customHeight="1" x14ac:dyDescent="0.15">
      <c r="A140" s="3"/>
      <c r="B140" s="20"/>
      <c r="C140" s="20"/>
      <c r="D140" s="20"/>
      <c r="E140" s="20"/>
      <c r="F140" s="20"/>
      <c r="G140" s="20"/>
      <c r="H140" s="20"/>
      <c r="I140" s="20"/>
      <c r="J140" s="97" t="s">
        <v>56</v>
      </c>
      <c r="K140" s="11"/>
      <c r="L140" s="294" t="s">
        <v>385</v>
      </c>
      <c r="M140" s="294"/>
      <c r="N140" s="294"/>
      <c r="O140" s="294"/>
      <c r="P140" s="294"/>
      <c r="Q140" s="294"/>
    </row>
    <row r="141" spans="1:17" ht="18" customHeight="1" x14ac:dyDescent="0.15">
      <c r="A141" s="296" t="s">
        <v>388</v>
      </c>
      <c r="B141" s="296"/>
      <c r="C141" s="296"/>
      <c r="D141" s="296"/>
      <c r="E141" s="296"/>
      <c r="F141" s="296"/>
      <c r="G141" s="296"/>
      <c r="H141" s="296"/>
      <c r="I141" s="296"/>
      <c r="J141" s="296"/>
      <c r="L141" s="294"/>
      <c r="M141" s="294"/>
      <c r="N141" s="294"/>
      <c r="O141" s="294"/>
      <c r="P141" s="294"/>
      <c r="Q141" s="294"/>
    </row>
    <row r="142" spans="1:17" ht="18" customHeight="1" x14ac:dyDescent="0.15">
      <c r="A142" s="297" t="s">
        <v>272</v>
      </c>
      <c r="B142" s="297"/>
      <c r="C142" s="297"/>
      <c r="D142" s="297"/>
      <c r="E142" s="297"/>
      <c r="F142" s="297"/>
      <c r="G142" s="297"/>
      <c r="H142" s="297"/>
      <c r="I142" s="297"/>
      <c r="J142" s="297"/>
      <c r="L142" s="294"/>
      <c r="M142" s="294"/>
      <c r="N142" s="294"/>
      <c r="O142" s="294"/>
      <c r="P142" s="294"/>
      <c r="Q142" s="294"/>
    </row>
    <row r="143" spans="1:17" ht="18" customHeight="1" thickBot="1" x14ac:dyDescent="0.2">
      <c r="A143" s="298"/>
      <c r="B143" s="298"/>
      <c r="C143" s="298"/>
      <c r="D143" s="298"/>
      <c r="E143" s="298"/>
      <c r="F143" s="298"/>
      <c r="G143" s="298"/>
      <c r="H143" s="298"/>
      <c r="I143" s="298"/>
      <c r="J143" s="298"/>
      <c r="K143" s="11"/>
      <c r="L143" s="294"/>
      <c r="M143" s="294"/>
      <c r="N143" s="294"/>
      <c r="O143" s="294"/>
      <c r="P143" s="294"/>
      <c r="Q143" s="294"/>
    </row>
    <row r="144" spans="1:17" ht="18" customHeight="1" x14ac:dyDescent="0.15">
      <c r="A144" s="299" t="s">
        <v>58</v>
      </c>
      <c r="B144" s="300"/>
      <c r="C144" s="72"/>
      <c r="D144" s="72"/>
      <c r="E144" s="72"/>
      <c r="F144" s="72"/>
      <c r="G144" s="72"/>
      <c r="H144" s="72"/>
      <c r="I144" s="72"/>
      <c r="J144" s="73"/>
      <c r="K144" s="11"/>
      <c r="L144" s="294"/>
      <c r="M144" s="294"/>
      <c r="N144" s="294"/>
      <c r="O144" s="294"/>
      <c r="P144" s="294"/>
      <c r="Q144" s="294"/>
    </row>
    <row r="145" spans="1:17" ht="18" customHeight="1" x14ac:dyDescent="0.15">
      <c r="A145" s="74"/>
      <c r="B145" s="19"/>
      <c r="C145" s="19"/>
      <c r="D145" s="19"/>
      <c r="E145" s="19"/>
      <c r="F145" s="19"/>
      <c r="G145" s="19"/>
      <c r="H145" s="19"/>
      <c r="I145" s="19"/>
      <c r="J145" s="75"/>
      <c r="K145" s="223"/>
      <c r="L145" s="226"/>
      <c r="M145" s="226"/>
      <c r="N145" s="226"/>
      <c r="O145" s="226"/>
      <c r="P145" s="226"/>
      <c r="Q145" s="226"/>
    </row>
    <row r="146" spans="1:17" ht="18" customHeight="1" x14ac:dyDescent="0.15">
      <c r="A146" s="74"/>
      <c r="B146" s="19"/>
      <c r="C146" s="19"/>
      <c r="D146" s="19"/>
      <c r="E146" s="19"/>
      <c r="F146" s="19"/>
      <c r="G146" s="19"/>
      <c r="H146" s="19"/>
      <c r="I146" s="19"/>
      <c r="J146" s="75"/>
      <c r="K146" s="20"/>
    </row>
    <row r="147" spans="1:17" ht="18" customHeight="1" x14ac:dyDescent="0.15">
      <c r="A147" s="74"/>
      <c r="B147" s="19"/>
      <c r="C147" s="19"/>
      <c r="D147" s="19"/>
      <c r="E147" s="19"/>
      <c r="F147" s="19"/>
      <c r="G147" s="19"/>
      <c r="H147" s="19"/>
      <c r="I147" s="19"/>
      <c r="J147" s="75"/>
      <c r="K147" s="20"/>
    </row>
    <row r="148" spans="1:17" ht="18" customHeight="1" x14ac:dyDescent="0.15">
      <c r="A148" s="74"/>
      <c r="B148" s="19"/>
      <c r="C148" s="19"/>
      <c r="D148" s="19"/>
      <c r="E148" s="19"/>
      <c r="F148" s="19"/>
      <c r="G148" s="19"/>
      <c r="H148" s="19"/>
      <c r="I148" s="19"/>
      <c r="J148" s="75"/>
      <c r="K148" s="20"/>
    </row>
    <row r="149" spans="1:17" ht="18" customHeight="1" x14ac:dyDescent="0.15">
      <c r="A149" s="74"/>
      <c r="B149" s="19"/>
      <c r="C149" s="19"/>
      <c r="D149" s="19"/>
      <c r="E149" s="19"/>
      <c r="F149" s="19"/>
      <c r="G149" s="19"/>
      <c r="H149" s="19"/>
      <c r="I149" s="19"/>
      <c r="J149" s="75"/>
      <c r="K149" s="20"/>
    </row>
    <row r="150" spans="1:17" ht="18" customHeight="1" x14ac:dyDescent="0.15">
      <c r="A150" s="74"/>
      <c r="B150" s="19"/>
      <c r="C150" s="19"/>
      <c r="D150" s="19"/>
      <c r="E150" s="19"/>
      <c r="F150" s="19"/>
      <c r="G150" s="19"/>
      <c r="H150" s="19"/>
      <c r="I150" s="19"/>
      <c r="J150" s="75"/>
      <c r="K150" s="20"/>
    </row>
    <row r="151" spans="1:17" ht="18" customHeight="1" x14ac:dyDescent="0.15">
      <c r="A151" s="74"/>
      <c r="B151" s="19"/>
      <c r="C151" s="19"/>
      <c r="D151" s="19"/>
      <c r="E151" s="19"/>
      <c r="F151" s="19"/>
      <c r="G151" s="19"/>
      <c r="H151" s="19"/>
      <c r="I151" s="19"/>
      <c r="J151" s="75"/>
      <c r="K151" s="20"/>
    </row>
    <row r="152" spans="1:17" ht="18" customHeight="1" x14ac:dyDescent="0.15">
      <c r="A152" s="74"/>
      <c r="B152" s="19"/>
      <c r="C152" s="19"/>
      <c r="D152" s="19"/>
      <c r="E152" s="19"/>
      <c r="F152" s="19"/>
      <c r="G152" s="19"/>
      <c r="H152" s="19"/>
      <c r="I152" s="19"/>
      <c r="J152" s="75"/>
      <c r="K152" s="20"/>
    </row>
    <row r="153" spans="1:17" ht="18" customHeight="1" x14ac:dyDescent="0.15">
      <c r="A153" s="74"/>
      <c r="B153" s="19"/>
      <c r="C153" s="19"/>
      <c r="D153" s="19"/>
      <c r="E153" s="19"/>
      <c r="F153" s="19"/>
      <c r="G153" s="19"/>
      <c r="H153" s="19"/>
      <c r="I153" s="19"/>
      <c r="J153" s="75"/>
      <c r="K153" s="20"/>
    </row>
    <row r="154" spans="1:17" ht="18" customHeight="1" x14ac:dyDescent="0.15">
      <c r="A154" s="86"/>
      <c r="B154" s="19"/>
      <c r="C154" s="19"/>
      <c r="D154" s="19"/>
      <c r="E154" s="19"/>
      <c r="F154" s="19"/>
      <c r="G154" s="19"/>
      <c r="H154" s="19"/>
      <c r="I154" s="19"/>
      <c r="J154" s="75"/>
      <c r="K154" s="20"/>
    </row>
    <row r="155" spans="1:17" ht="18" customHeight="1" x14ac:dyDescent="0.15">
      <c r="A155" s="74"/>
      <c r="B155" s="19"/>
      <c r="C155" s="19"/>
      <c r="D155" s="19"/>
      <c r="E155" s="19"/>
      <c r="F155" s="19"/>
      <c r="G155" s="19"/>
      <c r="H155" s="19"/>
      <c r="I155" s="19"/>
      <c r="J155" s="75"/>
      <c r="K155" s="20"/>
    </row>
    <row r="156" spans="1:17" ht="18" customHeight="1" x14ac:dyDescent="0.15">
      <c r="A156" s="74"/>
      <c r="B156" s="301" t="s">
        <v>175</v>
      </c>
      <c r="C156" s="301"/>
      <c r="D156" s="301"/>
      <c r="E156" s="301"/>
      <c r="F156" s="301"/>
      <c r="G156" s="301"/>
      <c r="H156" s="301"/>
      <c r="I156" s="301"/>
      <c r="J156" s="75"/>
      <c r="K156" s="20"/>
    </row>
    <row r="157" spans="1:17" ht="18" customHeight="1" x14ac:dyDescent="0.15">
      <c r="A157" s="74"/>
      <c r="B157" s="301"/>
      <c r="C157" s="301"/>
      <c r="D157" s="301"/>
      <c r="E157" s="301"/>
      <c r="F157" s="301"/>
      <c r="G157" s="301"/>
      <c r="H157" s="301"/>
      <c r="I157" s="301"/>
      <c r="J157" s="75"/>
      <c r="K157" s="20"/>
    </row>
    <row r="158" spans="1:17" ht="18" customHeight="1" x14ac:dyDescent="0.15">
      <c r="A158" s="74"/>
      <c r="B158" s="301"/>
      <c r="C158" s="301"/>
      <c r="D158" s="301"/>
      <c r="E158" s="301"/>
      <c r="F158" s="301"/>
      <c r="G158" s="301"/>
      <c r="H158" s="301"/>
      <c r="I158" s="301"/>
      <c r="J158" s="75"/>
      <c r="K158" s="20"/>
    </row>
    <row r="159" spans="1:17" ht="18" customHeight="1" x14ac:dyDescent="0.15">
      <c r="A159" s="74"/>
      <c r="B159" s="19"/>
      <c r="C159" s="19"/>
      <c r="D159" s="19"/>
      <c r="E159" s="19"/>
      <c r="F159" s="19"/>
      <c r="G159" s="19"/>
      <c r="H159" s="19"/>
      <c r="I159" s="19"/>
      <c r="J159" s="75"/>
      <c r="K159" s="20"/>
    </row>
    <row r="160" spans="1:17" ht="18" customHeight="1" x14ac:dyDescent="0.15">
      <c r="A160" s="74"/>
      <c r="B160" s="19"/>
      <c r="C160" s="19"/>
      <c r="D160" s="19"/>
      <c r="E160" s="19"/>
      <c r="F160" s="19"/>
      <c r="G160" s="19"/>
      <c r="H160" s="19"/>
      <c r="I160" s="19"/>
      <c r="J160" s="75"/>
      <c r="K160" s="20"/>
    </row>
    <row r="161" spans="1:11" ht="18" customHeight="1" x14ac:dyDescent="0.15">
      <c r="A161" s="74"/>
      <c r="B161" s="19"/>
      <c r="C161" s="19"/>
      <c r="D161" s="19"/>
      <c r="E161" s="19"/>
      <c r="F161" s="19"/>
      <c r="G161" s="19"/>
      <c r="H161" s="19"/>
      <c r="I161" s="19"/>
      <c r="J161" s="75"/>
      <c r="K161" s="20"/>
    </row>
    <row r="162" spans="1:11" ht="18" customHeight="1" x14ac:dyDescent="0.15">
      <c r="A162" s="74"/>
      <c r="B162" s="19"/>
      <c r="C162" s="19"/>
      <c r="D162" s="19"/>
      <c r="E162" s="19"/>
      <c r="F162" s="19"/>
      <c r="G162" s="19"/>
      <c r="H162" s="19"/>
      <c r="I162" s="19"/>
      <c r="J162" s="75"/>
      <c r="K162" s="20"/>
    </row>
    <row r="163" spans="1:11" ht="18" customHeight="1" x14ac:dyDescent="0.15">
      <c r="A163" s="74"/>
      <c r="B163" s="19"/>
      <c r="C163" s="19"/>
      <c r="D163" s="19"/>
      <c r="E163" s="19"/>
      <c r="F163" s="19"/>
      <c r="G163" s="19"/>
      <c r="H163" s="19"/>
      <c r="I163" s="19"/>
      <c r="J163" s="75"/>
      <c r="K163" s="20"/>
    </row>
    <row r="164" spans="1:11" ht="18" customHeight="1" x14ac:dyDescent="0.15">
      <c r="A164" s="74"/>
      <c r="B164" s="19"/>
      <c r="C164" s="19"/>
      <c r="D164" s="19"/>
      <c r="E164" s="19"/>
      <c r="F164" s="19"/>
      <c r="G164" s="19"/>
      <c r="H164" s="19"/>
      <c r="I164" s="19"/>
      <c r="J164" s="75"/>
      <c r="K164" s="20"/>
    </row>
    <row r="165" spans="1:11" ht="18" customHeight="1" x14ac:dyDescent="0.15">
      <c r="A165" s="74"/>
      <c r="B165" s="19"/>
      <c r="C165" s="19"/>
      <c r="D165" s="19"/>
      <c r="E165" s="19"/>
      <c r="F165" s="19"/>
      <c r="G165" s="19"/>
      <c r="H165" s="19"/>
      <c r="I165" s="19"/>
      <c r="J165" s="75"/>
      <c r="K165" s="20"/>
    </row>
    <row r="166" spans="1:11" ht="18" customHeight="1" x14ac:dyDescent="0.15">
      <c r="A166" s="74"/>
      <c r="B166" s="19"/>
      <c r="C166" s="19"/>
      <c r="D166" s="19"/>
      <c r="E166" s="19"/>
      <c r="F166" s="19"/>
      <c r="G166" s="19"/>
      <c r="H166" s="19"/>
      <c r="I166" s="19"/>
      <c r="J166" s="75"/>
      <c r="K166" s="20"/>
    </row>
    <row r="167" spans="1:11" ht="18" customHeight="1" x14ac:dyDescent="0.15">
      <c r="A167" s="74"/>
      <c r="B167" s="19"/>
      <c r="C167" s="19"/>
      <c r="D167" s="19"/>
      <c r="E167" s="19"/>
      <c r="F167" s="19"/>
      <c r="G167" s="19"/>
      <c r="H167" s="19"/>
      <c r="I167" s="19"/>
      <c r="J167" s="75"/>
      <c r="K167" s="20"/>
    </row>
    <row r="168" spans="1:11" ht="18" customHeight="1" x14ac:dyDescent="0.15">
      <c r="A168" s="74"/>
      <c r="B168" s="19"/>
      <c r="C168" s="19"/>
      <c r="D168" s="19"/>
      <c r="E168" s="19"/>
      <c r="F168" s="19"/>
      <c r="G168" s="19"/>
      <c r="H168" s="19"/>
      <c r="I168" s="19"/>
      <c r="J168" s="75"/>
      <c r="K168" s="20"/>
    </row>
    <row r="169" spans="1:11" ht="18" customHeight="1" x14ac:dyDescent="0.15">
      <c r="A169" s="74"/>
      <c r="B169" s="19"/>
      <c r="C169" s="19"/>
      <c r="D169" s="19"/>
      <c r="E169" s="19"/>
      <c r="F169" s="19"/>
      <c r="G169" s="19"/>
      <c r="H169" s="19"/>
      <c r="I169" s="19"/>
      <c r="J169" s="75"/>
      <c r="K169" s="20"/>
    </row>
    <row r="170" spans="1:11" ht="18" customHeight="1" x14ac:dyDescent="0.15">
      <c r="A170" s="74"/>
      <c r="B170" s="19"/>
      <c r="C170" s="19"/>
      <c r="D170" s="19"/>
      <c r="E170" s="19"/>
      <c r="F170" s="19"/>
      <c r="G170" s="19"/>
      <c r="H170" s="19"/>
      <c r="I170" s="19"/>
      <c r="J170" s="75"/>
      <c r="K170" s="20"/>
    </row>
    <row r="171" spans="1:11" ht="18" customHeight="1" x14ac:dyDescent="0.15">
      <c r="A171" s="74"/>
      <c r="B171" s="19"/>
      <c r="C171" s="19"/>
      <c r="D171" s="19"/>
      <c r="E171" s="19"/>
      <c r="F171" s="19"/>
      <c r="G171" s="19"/>
      <c r="H171" s="19"/>
      <c r="I171" s="19"/>
      <c r="J171" s="75"/>
      <c r="K171" s="20"/>
    </row>
    <row r="172" spans="1:11" ht="18" customHeight="1" x14ac:dyDescent="0.15">
      <c r="A172" s="74"/>
      <c r="B172" s="19"/>
      <c r="C172" s="19"/>
      <c r="D172" s="19"/>
      <c r="E172" s="19"/>
      <c r="F172" s="19"/>
      <c r="G172" s="19"/>
      <c r="H172" s="19"/>
      <c r="I172" s="19"/>
      <c r="J172" s="75"/>
      <c r="K172" s="20"/>
    </row>
    <row r="173" spans="1:11" ht="18" customHeight="1" x14ac:dyDescent="0.15">
      <c r="A173" s="74"/>
      <c r="B173" s="19"/>
      <c r="C173" s="19"/>
      <c r="D173" s="19"/>
      <c r="E173" s="19"/>
      <c r="F173" s="19"/>
      <c r="G173" s="19"/>
      <c r="H173" s="19"/>
      <c r="I173" s="19"/>
      <c r="J173" s="75"/>
      <c r="K173" s="20"/>
    </row>
    <row r="174" spans="1:11" ht="18" customHeight="1" x14ac:dyDescent="0.15">
      <c r="A174" s="74"/>
      <c r="B174" s="19"/>
      <c r="C174" s="19"/>
      <c r="D174" s="19"/>
      <c r="E174" s="19"/>
      <c r="F174" s="19"/>
      <c r="G174" s="19"/>
      <c r="H174" s="19"/>
      <c r="I174" s="19"/>
      <c r="J174" s="75"/>
      <c r="K174" s="20"/>
    </row>
    <row r="175" spans="1:11" ht="18" customHeight="1" x14ac:dyDescent="0.15">
      <c r="A175" s="74"/>
      <c r="B175" s="19"/>
      <c r="C175" s="19"/>
      <c r="D175" s="19"/>
      <c r="E175" s="19"/>
      <c r="F175" s="19"/>
      <c r="G175" s="19"/>
      <c r="H175" s="19"/>
      <c r="I175" s="19"/>
      <c r="J175" s="75"/>
      <c r="K175" s="20"/>
    </row>
    <row r="176" spans="1:11" ht="18" customHeight="1" x14ac:dyDescent="0.15">
      <c r="A176" s="74"/>
      <c r="B176" s="19"/>
      <c r="C176" s="19"/>
      <c r="D176" s="19"/>
      <c r="E176" s="19"/>
      <c r="F176" s="19"/>
      <c r="G176" s="19"/>
      <c r="H176" s="19"/>
      <c r="I176" s="19"/>
      <c r="J176" s="75"/>
      <c r="K176" s="20"/>
    </row>
    <row r="177" spans="1:17" ht="18" customHeight="1" x14ac:dyDescent="0.15">
      <c r="A177" s="74"/>
      <c r="B177" s="19"/>
      <c r="C177" s="19"/>
      <c r="D177" s="19"/>
      <c r="E177" s="19"/>
      <c r="F177" s="19"/>
      <c r="G177" s="19"/>
      <c r="H177" s="19"/>
      <c r="I177" s="19"/>
      <c r="J177" s="75"/>
      <c r="K177" s="20"/>
    </row>
    <row r="178" spans="1:17" ht="18" customHeight="1" x14ac:dyDescent="0.15">
      <c r="A178" s="74"/>
      <c r="B178" s="19"/>
      <c r="C178" s="19"/>
      <c r="D178" s="19"/>
      <c r="E178" s="19"/>
      <c r="F178" s="19"/>
      <c r="G178" s="19"/>
      <c r="H178" s="19"/>
      <c r="I178" s="19"/>
      <c r="J178" s="75"/>
      <c r="K178" s="20"/>
    </row>
    <row r="179" spans="1:17" ht="18" customHeight="1" x14ac:dyDescent="0.15">
      <c r="A179" s="74"/>
      <c r="B179" s="19"/>
      <c r="C179" s="19"/>
      <c r="D179" s="19"/>
      <c r="E179" s="19"/>
      <c r="F179" s="19"/>
      <c r="G179" s="19"/>
      <c r="H179" s="19"/>
      <c r="I179" s="19"/>
      <c r="J179" s="75"/>
      <c r="K179" s="20"/>
    </row>
    <row r="180" spans="1:17" ht="18" customHeight="1" x14ac:dyDescent="0.15">
      <c r="A180" s="74"/>
      <c r="B180" s="19"/>
      <c r="C180" s="19"/>
      <c r="D180" s="19"/>
      <c r="E180" s="19"/>
      <c r="F180" s="19"/>
      <c r="G180" s="19"/>
      <c r="H180" s="19"/>
      <c r="I180" s="19"/>
      <c r="J180" s="75"/>
      <c r="K180" s="20"/>
    </row>
    <row r="181" spans="1:17" ht="18" customHeight="1" x14ac:dyDescent="0.15">
      <c r="A181" s="74"/>
      <c r="B181" s="148" t="s">
        <v>169</v>
      </c>
      <c r="C181" s="149"/>
      <c r="D181" s="148" t="str">
        <f>IF(入力シート!C76="","",入力シート!C14)</f>
        <v/>
      </c>
      <c r="E181" s="152"/>
      <c r="F181" s="152"/>
      <c r="G181" s="152"/>
      <c r="H181" s="152"/>
      <c r="I181" s="149"/>
      <c r="J181" s="75"/>
      <c r="K181" s="20"/>
    </row>
    <row r="182" spans="1:17" ht="18" customHeight="1" x14ac:dyDescent="0.15">
      <c r="A182" s="74"/>
      <c r="B182" s="150" t="s">
        <v>170</v>
      </c>
      <c r="C182" s="151"/>
      <c r="D182" s="150" t="str">
        <f>IF(入力シート!C76="","",入力シート!C76&amp;"　"&amp;入力シート!C78)</f>
        <v/>
      </c>
      <c r="E182" s="152"/>
      <c r="F182" s="152"/>
      <c r="G182" s="152"/>
      <c r="H182" s="152"/>
      <c r="I182" s="149"/>
      <c r="J182" s="75"/>
      <c r="K182" s="20"/>
    </row>
    <row r="183" spans="1:17" ht="18" customHeight="1" thickBot="1" x14ac:dyDescent="0.2">
      <c r="A183" s="30"/>
      <c r="B183" s="31"/>
      <c r="C183" s="31"/>
      <c r="D183" s="31"/>
      <c r="E183" s="31"/>
      <c r="F183" s="31"/>
      <c r="G183" s="31"/>
      <c r="H183" s="31"/>
      <c r="I183" s="31"/>
      <c r="J183" s="76"/>
      <c r="K183" s="20"/>
    </row>
    <row r="184" spans="1:17" ht="18" x14ac:dyDescent="0.15">
      <c r="A184" s="11"/>
      <c r="B184" s="11"/>
      <c r="C184" s="11"/>
      <c r="D184" s="11"/>
      <c r="E184" s="11"/>
      <c r="F184" s="11"/>
      <c r="G184" s="11"/>
      <c r="H184" s="11"/>
      <c r="I184" s="11"/>
      <c r="J184" s="11"/>
      <c r="K184" s="11"/>
    </row>
    <row r="185" spans="1:17" ht="18" customHeight="1" x14ac:dyDescent="0.15">
      <c r="A185" s="3"/>
      <c r="B185" s="223"/>
      <c r="C185" s="223"/>
      <c r="D185" s="223"/>
      <c r="E185" s="223"/>
      <c r="F185" s="223"/>
      <c r="G185" s="223"/>
      <c r="H185" s="223"/>
      <c r="I185" s="223"/>
      <c r="J185" s="97" t="s">
        <v>56</v>
      </c>
      <c r="K185" s="223"/>
    </row>
    <row r="186" spans="1:17" ht="18" customHeight="1" x14ac:dyDescent="0.15">
      <c r="A186" s="296" t="s">
        <v>389</v>
      </c>
      <c r="B186" s="296"/>
      <c r="C186" s="296"/>
      <c r="D186" s="296"/>
      <c r="E186" s="296"/>
      <c r="F186" s="296"/>
      <c r="G186" s="296"/>
      <c r="H186" s="296"/>
      <c r="I186" s="296"/>
      <c r="J186" s="296"/>
      <c r="K186" s="223"/>
    </row>
    <row r="187" spans="1:17" ht="18" customHeight="1" x14ac:dyDescent="0.15">
      <c r="A187" s="297" t="s">
        <v>386</v>
      </c>
      <c r="B187" s="297"/>
      <c r="C187" s="297"/>
      <c r="D187" s="297"/>
      <c r="E187" s="297"/>
      <c r="F187" s="297"/>
      <c r="G187" s="297"/>
      <c r="H187" s="297"/>
      <c r="I187" s="297"/>
      <c r="J187" s="297"/>
      <c r="L187" s="295"/>
      <c r="M187" s="295"/>
      <c r="N187" s="295"/>
      <c r="O187" s="295"/>
      <c r="P187" s="295"/>
      <c r="Q187" s="295"/>
    </row>
    <row r="188" spans="1:17" ht="18" customHeight="1" thickBot="1" x14ac:dyDescent="0.2">
      <c r="A188" s="298"/>
      <c r="B188" s="298"/>
      <c r="C188" s="298"/>
      <c r="D188" s="298"/>
      <c r="E188" s="298"/>
      <c r="F188" s="298"/>
      <c r="G188" s="298"/>
      <c r="H188" s="298"/>
      <c r="I188" s="298"/>
      <c r="J188" s="298"/>
      <c r="L188" s="295"/>
      <c r="M188" s="295"/>
      <c r="N188" s="295"/>
      <c r="O188" s="295"/>
      <c r="P188" s="295"/>
      <c r="Q188" s="295"/>
    </row>
    <row r="189" spans="1:17" ht="18" customHeight="1" x14ac:dyDescent="0.15">
      <c r="A189" s="299" t="s">
        <v>58</v>
      </c>
      <c r="B189" s="300"/>
      <c r="C189" s="225"/>
      <c r="D189" s="72"/>
      <c r="E189" s="72"/>
      <c r="F189" s="72"/>
      <c r="G189" s="72"/>
      <c r="H189" s="72"/>
      <c r="I189" s="72"/>
      <c r="J189" s="73"/>
      <c r="K189" s="223"/>
      <c r="L189" s="295"/>
      <c r="M189" s="295"/>
      <c r="N189" s="295"/>
      <c r="O189" s="295"/>
      <c r="P189" s="295"/>
      <c r="Q189" s="295"/>
    </row>
    <row r="190" spans="1:17" ht="18" customHeight="1" x14ac:dyDescent="0.15">
      <c r="A190" s="74"/>
      <c r="B190" s="224"/>
      <c r="C190" s="224"/>
      <c r="D190" s="224"/>
      <c r="E190" s="224"/>
      <c r="F190" s="224"/>
      <c r="G190" s="224"/>
      <c r="H190" s="224"/>
      <c r="I190" s="224"/>
      <c r="J190" s="75"/>
      <c r="K190" s="223"/>
      <c r="L190" s="295"/>
      <c r="M190" s="295"/>
      <c r="N190" s="295"/>
      <c r="O190" s="295"/>
      <c r="P190" s="295"/>
      <c r="Q190" s="295"/>
    </row>
    <row r="191" spans="1:17" ht="18" customHeight="1" x14ac:dyDescent="0.15">
      <c r="A191" s="74"/>
      <c r="B191" s="224"/>
      <c r="C191" s="224"/>
      <c r="D191" s="224"/>
      <c r="E191" s="224"/>
      <c r="F191" s="224"/>
      <c r="G191" s="224"/>
      <c r="H191" s="224"/>
      <c r="I191" s="224"/>
      <c r="J191" s="75"/>
      <c r="K191" s="223"/>
      <c r="L191" s="295"/>
      <c r="M191" s="295"/>
      <c r="N191" s="295"/>
      <c r="O191" s="295"/>
      <c r="P191" s="295"/>
      <c r="Q191" s="295"/>
    </row>
    <row r="192" spans="1:17" ht="18" customHeight="1" x14ac:dyDescent="0.15">
      <c r="A192" s="74"/>
      <c r="B192" s="224"/>
      <c r="C192" s="224"/>
      <c r="D192" s="224"/>
      <c r="E192" s="224"/>
      <c r="F192" s="224"/>
      <c r="G192" s="224"/>
      <c r="H192" s="224"/>
      <c r="I192" s="224"/>
      <c r="J192" s="75"/>
      <c r="K192" s="223"/>
    </row>
    <row r="193" spans="1:11" ht="18" customHeight="1" x14ac:dyDescent="0.15">
      <c r="A193" s="74"/>
      <c r="B193" s="224"/>
      <c r="C193" s="224"/>
      <c r="D193" s="224"/>
      <c r="E193" s="224"/>
      <c r="F193" s="224"/>
      <c r="G193" s="224"/>
      <c r="H193" s="224"/>
      <c r="I193" s="224"/>
      <c r="J193" s="75"/>
      <c r="K193" s="223"/>
    </row>
    <row r="194" spans="1:11" ht="18" customHeight="1" x14ac:dyDescent="0.15">
      <c r="A194" s="74"/>
      <c r="B194" s="224"/>
      <c r="C194" s="224"/>
      <c r="D194" s="224"/>
      <c r="E194" s="224"/>
      <c r="F194" s="224"/>
      <c r="G194" s="224"/>
      <c r="H194" s="224"/>
      <c r="I194" s="224"/>
      <c r="J194" s="75"/>
      <c r="K194" s="223"/>
    </row>
    <row r="195" spans="1:11" ht="18" customHeight="1" x14ac:dyDescent="0.15">
      <c r="A195" s="74"/>
      <c r="B195" s="224"/>
      <c r="C195" s="224"/>
      <c r="D195" s="224"/>
      <c r="E195" s="224"/>
      <c r="F195" s="224"/>
      <c r="G195" s="224"/>
      <c r="H195" s="224"/>
      <c r="I195" s="224"/>
      <c r="J195" s="75"/>
      <c r="K195" s="223"/>
    </row>
    <row r="196" spans="1:11" ht="18" customHeight="1" x14ac:dyDescent="0.15">
      <c r="A196" s="74"/>
      <c r="B196" s="224"/>
      <c r="C196" s="224"/>
      <c r="D196" s="224"/>
      <c r="E196" s="224"/>
      <c r="F196" s="224"/>
      <c r="G196" s="224"/>
      <c r="H196" s="224"/>
      <c r="I196" s="224"/>
      <c r="J196" s="75"/>
      <c r="K196" s="223"/>
    </row>
    <row r="197" spans="1:11" ht="18" customHeight="1" x14ac:dyDescent="0.15">
      <c r="A197" s="74"/>
      <c r="B197" s="224"/>
      <c r="C197" s="224"/>
      <c r="D197" s="224"/>
      <c r="E197" s="224"/>
      <c r="F197" s="224"/>
      <c r="G197" s="224"/>
      <c r="H197" s="224"/>
      <c r="I197" s="224"/>
      <c r="J197" s="75"/>
      <c r="K197" s="223"/>
    </row>
    <row r="198" spans="1:11" ht="18" customHeight="1" x14ac:dyDescent="0.15">
      <c r="A198" s="74"/>
      <c r="B198" s="224"/>
      <c r="C198" s="224"/>
      <c r="D198" s="224"/>
      <c r="E198" s="224"/>
      <c r="F198" s="224"/>
      <c r="G198" s="224"/>
      <c r="H198" s="224"/>
      <c r="I198" s="224"/>
      <c r="J198" s="75"/>
      <c r="K198" s="223"/>
    </row>
    <row r="199" spans="1:11" ht="18" customHeight="1" x14ac:dyDescent="0.15">
      <c r="A199" s="86"/>
      <c r="B199" s="224"/>
      <c r="C199" s="224"/>
      <c r="D199" s="224"/>
      <c r="E199" s="224"/>
      <c r="F199" s="224"/>
      <c r="G199" s="224"/>
      <c r="H199" s="224"/>
      <c r="I199" s="224"/>
      <c r="J199" s="75"/>
      <c r="K199" s="223"/>
    </row>
    <row r="200" spans="1:11" ht="18" customHeight="1" x14ac:dyDescent="0.15">
      <c r="A200" s="74"/>
      <c r="B200" s="224"/>
      <c r="C200" s="224"/>
      <c r="D200" s="224"/>
      <c r="E200" s="224"/>
      <c r="F200" s="224"/>
      <c r="G200" s="224"/>
      <c r="H200" s="224"/>
      <c r="I200" s="224"/>
      <c r="J200" s="75"/>
      <c r="K200" s="223"/>
    </row>
    <row r="201" spans="1:11" ht="18" customHeight="1" x14ac:dyDescent="0.15">
      <c r="A201" s="74"/>
      <c r="B201" s="301" t="s">
        <v>175</v>
      </c>
      <c r="C201" s="301"/>
      <c r="D201" s="301"/>
      <c r="E201" s="301"/>
      <c r="F201" s="301"/>
      <c r="G201" s="301"/>
      <c r="H201" s="301"/>
      <c r="I201" s="301"/>
      <c r="J201" s="75"/>
      <c r="K201" s="223"/>
    </row>
    <row r="202" spans="1:11" ht="18" customHeight="1" x14ac:dyDescent="0.15">
      <c r="A202" s="74"/>
      <c r="B202" s="301"/>
      <c r="C202" s="301"/>
      <c r="D202" s="301"/>
      <c r="E202" s="301"/>
      <c r="F202" s="301"/>
      <c r="G202" s="301"/>
      <c r="H202" s="301"/>
      <c r="I202" s="301"/>
      <c r="J202" s="75"/>
      <c r="K202" s="223"/>
    </row>
    <row r="203" spans="1:11" ht="18" customHeight="1" x14ac:dyDescent="0.15">
      <c r="A203" s="74"/>
      <c r="B203" s="301"/>
      <c r="C203" s="301"/>
      <c r="D203" s="301"/>
      <c r="E203" s="301"/>
      <c r="F203" s="301"/>
      <c r="G203" s="301"/>
      <c r="H203" s="301"/>
      <c r="I203" s="301"/>
      <c r="J203" s="75"/>
      <c r="K203" s="223"/>
    </row>
    <row r="204" spans="1:11" ht="18" customHeight="1" x14ac:dyDescent="0.15">
      <c r="A204" s="74"/>
      <c r="B204" s="301"/>
      <c r="C204" s="301"/>
      <c r="D204" s="301"/>
      <c r="E204" s="301"/>
      <c r="F204" s="301"/>
      <c r="G204" s="301"/>
      <c r="H204" s="301"/>
      <c r="I204" s="301"/>
      <c r="J204" s="75"/>
      <c r="K204" s="223"/>
    </row>
    <row r="205" spans="1:11" ht="18" customHeight="1" x14ac:dyDescent="0.15">
      <c r="A205" s="74"/>
      <c r="B205" s="301"/>
      <c r="C205" s="301"/>
      <c r="D205" s="301"/>
      <c r="E205" s="301"/>
      <c r="F205" s="301"/>
      <c r="G205" s="301"/>
      <c r="H205" s="301"/>
      <c r="I205" s="301"/>
      <c r="J205" s="75"/>
      <c r="K205" s="223"/>
    </row>
    <row r="206" spans="1:11" ht="18" customHeight="1" x14ac:dyDescent="0.15">
      <c r="A206" s="74"/>
      <c r="B206" s="224"/>
      <c r="C206" s="224"/>
      <c r="D206" s="224"/>
      <c r="E206" s="224"/>
      <c r="F206" s="224"/>
      <c r="G206" s="224"/>
      <c r="H206" s="224"/>
      <c r="I206" s="224"/>
      <c r="J206" s="75"/>
      <c r="K206" s="223"/>
    </row>
    <row r="207" spans="1:11" ht="18" customHeight="1" x14ac:dyDescent="0.15">
      <c r="A207" s="74"/>
      <c r="B207" s="224"/>
      <c r="C207" s="224"/>
      <c r="D207" s="224"/>
      <c r="E207" s="224"/>
      <c r="F207" s="224"/>
      <c r="G207" s="224"/>
      <c r="H207" s="224"/>
      <c r="I207" s="224"/>
      <c r="J207" s="75"/>
      <c r="K207" s="223"/>
    </row>
    <row r="208" spans="1:11" ht="18" customHeight="1" x14ac:dyDescent="0.15">
      <c r="A208" s="74"/>
      <c r="B208" s="224"/>
      <c r="C208" s="224"/>
      <c r="D208" s="224"/>
      <c r="E208" s="224"/>
      <c r="F208" s="224"/>
      <c r="G208" s="224"/>
      <c r="H208" s="224"/>
      <c r="I208" s="224"/>
      <c r="J208" s="75"/>
      <c r="K208" s="223"/>
    </row>
    <row r="209" spans="1:11" ht="18" customHeight="1" x14ac:dyDescent="0.15">
      <c r="A209" s="74"/>
      <c r="B209" s="224"/>
      <c r="C209" s="224"/>
      <c r="D209" s="224"/>
      <c r="E209" s="224"/>
      <c r="F209" s="224"/>
      <c r="G209" s="224"/>
      <c r="H209" s="224"/>
      <c r="I209" s="224"/>
      <c r="J209" s="75"/>
      <c r="K209" s="223"/>
    </row>
    <row r="210" spans="1:11" ht="18" customHeight="1" x14ac:dyDescent="0.15">
      <c r="A210" s="74"/>
      <c r="B210" s="224"/>
      <c r="C210" s="224"/>
      <c r="D210" s="224"/>
      <c r="E210" s="224"/>
      <c r="F210" s="224"/>
      <c r="G210" s="224"/>
      <c r="H210" s="224"/>
      <c r="I210" s="224"/>
      <c r="J210" s="75"/>
      <c r="K210" s="223"/>
    </row>
    <row r="211" spans="1:11" ht="18" customHeight="1" x14ac:dyDescent="0.15">
      <c r="A211" s="74"/>
      <c r="B211" s="224"/>
      <c r="C211" s="224"/>
      <c r="D211" s="224"/>
      <c r="E211" s="224"/>
      <c r="F211" s="224"/>
      <c r="G211" s="224"/>
      <c r="H211" s="224"/>
      <c r="I211" s="224"/>
      <c r="J211" s="75"/>
      <c r="K211" s="223"/>
    </row>
    <row r="212" spans="1:11" ht="18" customHeight="1" x14ac:dyDescent="0.15">
      <c r="A212" s="74"/>
      <c r="B212" s="224"/>
      <c r="C212" s="224"/>
      <c r="D212" s="224"/>
      <c r="E212" s="224"/>
      <c r="F212" s="224"/>
      <c r="G212" s="224"/>
      <c r="H212" s="224"/>
      <c r="I212" s="224"/>
      <c r="J212" s="75"/>
      <c r="K212" s="223"/>
    </row>
    <row r="213" spans="1:11" ht="18" customHeight="1" x14ac:dyDescent="0.15">
      <c r="A213" s="74"/>
      <c r="B213" s="224"/>
      <c r="C213" s="224"/>
      <c r="D213" s="224"/>
      <c r="E213" s="224"/>
      <c r="F213" s="224"/>
      <c r="G213" s="224"/>
      <c r="H213" s="224"/>
      <c r="I213" s="224"/>
      <c r="J213" s="75"/>
      <c r="K213" s="223"/>
    </row>
    <row r="214" spans="1:11" ht="18" customHeight="1" x14ac:dyDescent="0.15">
      <c r="A214" s="74"/>
      <c r="B214" s="224"/>
      <c r="C214" s="224"/>
      <c r="D214" s="224"/>
      <c r="E214" s="224"/>
      <c r="F214" s="224"/>
      <c r="G214" s="224"/>
      <c r="H214" s="224"/>
      <c r="I214" s="224"/>
      <c r="J214" s="75"/>
      <c r="K214" s="223"/>
    </row>
    <row r="215" spans="1:11" ht="18" customHeight="1" x14ac:dyDescent="0.15">
      <c r="A215" s="74"/>
      <c r="B215" s="224"/>
      <c r="C215" s="224"/>
      <c r="D215" s="224"/>
      <c r="E215" s="224"/>
      <c r="F215" s="224"/>
      <c r="G215" s="224"/>
      <c r="H215" s="224"/>
      <c r="I215" s="224"/>
      <c r="J215" s="75"/>
      <c r="K215" s="223"/>
    </row>
    <row r="216" spans="1:11" ht="18" customHeight="1" x14ac:dyDescent="0.15">
      <c r="A216" s="74"/>
      <c r="B216" s="224"/>
      <c r="C216" s="224"/>
      <c r="D216" s="224"/>
      <c r="E216" s="224"/>
      <c r="F216" s="224"/>
      <c r="G216" s="224"/>
      <c r="H216" s="224"/>
      <c r="I216" s="224"/>
      <c r="J216" s="75"/>
      <c r="K216" s="223"/>
    </row>
    <row r="217" spans="1:11" ht="18" customHeight="1" x14ac:dyDescent="0.15">
      <c r="A217" s="74"/>
      <c r="B217" s="224"/>
      <c r="C217" s="224"/>
      <c r="D217" s="224"/>
      <c r="E217" s="224"/>
      <c r="F217" s="224"/>
      <c r="G217" s="224"/>
      <c r="H217" s="224"/>
      <c r="I217" s="224"/>
      <c r="J217" s="75"/>
      <c r="K217" s="223"/>
    </row>
    <row r="218" spans="1:11" ht="18" customHeight="1" x14ac:dyDescent="0.15">
      <c r="A218" s="74"/>
      <c r="B218" s="224"/>
      <c r="C218" s="224"/>
      <c r="D218" s="224"/>
      <c r="E218" s="224"/>
      <c r="F218" s="224"/>
      <c r="G218" s="224"/>
      <c r="H218" s="224"/>
      <c r="I218" s="224"/>
      <c r="J218" s="75"/>
      <c r="K218" s="223"/>
    </row>
    <row r="219" spans="1:11" ht="18" customHeight="1" x14ac:dyDescent="0.15">
      <c r="A219" s="74"/>
      <c r="B219" s="224"/>
      <c r="C219" s="224"/>
      <c r="D219" s="224"/>
      <c r="E219" s="224"/>
      <c r="F219" s="224"/>
      <c r="G219" s="224"/>
      <c r="H219" s="224"/>
      <c r="I219" s="224"/>
      <c r="J219" s="75"/>
      <c r="K219" s="223"/>
    </row>
    <row r="220" spans="1:11" ht="18" customHeight="1" x14ac:dyDescent="0.15">
      <c r="A220" s="74"/>
      <c r="B220" s="224"/>
      <c r="C220" s="224"/>
      <c r="D220" s="224"/>
      <c r="E220" s="224"/>
      <c r="F220" s="224"/>
      <c r="G220" s="224"/>
      <c r="H220" s="224"/>
      <c r="I220" s="224"/>
      <c r="J220" s="75"/>
      <c r="K220" s="223"/>
    </row>
    <row r="221" spans="1:11" ht="18" customHeight="1" x14ac:dyDescent="0.15">
      <c r="A221" s="74"/>
      <c r="B221" s="224"/>
      <c r="C221" s="224"/>
      <c r="D221" s="224"/>
      <c r="E221" s="224"/>
      <c r="F221" s="224"/>
      <c r="G221" s="224"/>
      <c r="H221" s="224"/>
      <c r="I221" s="224"/>
      <c r="J221" s="75"/>
      <c r="K221" s="223"/>
    </row>
    <row r="222" spans="1:11" ht="18" customHeight="1" x14ac:dyDescent="0.15">
      <c r="A222" s="74"/>
      <c r="B222" s="224"/>
      <c r="C222" s="224"/>
      <c r="D222" s="224"/>
      <c r="E222" s="224"/>
      <c r="F222" s="224"/>
      <c r="G222" s="224"/>
      <c r="H222" s="224"/>
      <c r="I222" s="224"/>
      <c r="J222" s="75"/>
      <c r="K222" s="223"/>
    </row>
    <row r="223" spans="1:11" ht="18" customHeight="1" x14ac:dyDescent="0.15">
      <c r="A223" s="74"/>
      <c r="B223" s="224"/>
      <c r="C223" s="224"/>
      <c r="D223" s="224"/>
      <c r="E223" s="224"/>
      <c r="F223" s="224"/>
      <c r="G223" s="224"/>
      <c r="H223" s="224"/>
      <c r="I223" s="224"/>
      <c r="J223" s="75"/>
      <c r="K223" s="223"/>
    </row>
    <row r="224" spans="1:11" ht="18" customHeight="1" x14ac:dyDescent="0.15">
      <c r="A224" s="74"/>
      <c r="B224" s="224"/>
      <c r="C224" s="224"/>
      <c r="D224" s="224"/>
      <c r="E224" s="224"/>
      <c r="F224" s="224"/>
      <c r="G224" s="224"/>
      <c r="H224" s="224"/>
      <c r="I224" s="224"/>
      <c r="J224" s="75"/>
      <c r="K224" s="223"/>
    </row>
    <row r="225" spans="1:11" ht="18" customHeight="1" x14ac:dyDescent="0.15">
      <c r="A225" s="74"/>
      <c r="B225" s="224"/>
      <c r="C225" s="224"/>
      <c r="D225" s="224"/>
      <c r="E225" s="224"/>
      <c r="F225" s="224"/>
      <c r="G225" s="224"/>
      <c r="H225" s="224"/>
      <c r="I225" s="224"/>
      <c r="J225" s="75"/>
      <c r="K225" s="223"/>
    </row>
    <row r="226" spans="1:11" ht="18" customHeight="1" x14ac:dyDescent="0.15">
      <c r="A226" s="74"/>
      <c r="B226" s="148" t="s">
        <v>169</v>
      </c>
      <c r="C226" s="149"/>
      <c r="D226" s="148" t="str">
        <f>IF(入力シート!C86="","",入力シート!C14)</f>
        <v/>
      </c>
      <c r="E226" s="152"/>
      <c r="F226" s="152"/>
      <c r="G226" s="152"/>
      <c r="H226" s="152"/>
      <c r="I226" s="149"/>
      <c r="J226" s="75"/>
      <c r="K226" s="223"/>
    </row>
    <row r="227" spans="1:11" ht="18" customHeight="1" x14ac:dyDescent="0.15">
      <c r="A227" s="74"/>
      <c r="B227" s="150" t="s">
        <v>170</v>
      </c>
      <c r="C227" s="151"/>
      <c r="D227" s="150" t="str">
        <f>IF(入力シート!C86="","",入力シート!C86&amp;"　"&amp;入力シート!C88)</f>
        <v/>
      </c>
      <c r="E227" s="152"/>
      <c r="F227" s="152"/>
      <c r="G227" s="152"/>
      <c r="H227" s="152"/>
      <c r="I227" s="149"/>
      <c r="J227" s="75"/>
      <c r="K227" s="223"/>
    </row>
    <row r="228" spans="1:11" ht="18" customHeight="1" thickBot="1" x14ac:dyDescent="0.2">
      <c r="A228" s="373"/>
      <c r="B228" s="374"/>
      <c r="C228" s="374"/>
      <c r="D228" s="374"/>
      <c r="E228" s="374"/>
      <c r="F228" s="374"/>
      <c r="G228" s="374"/>
      <c r="H228" s="374"/>
      <c r="I228" s="374"/>
      <c r="J228" s="375"/>
      <c r="K228" s="223"/>
    </row>
    <row r="229" spans="1:11" ht="18" customHeight="1" x14ac:dyDescent="0.15">
      <c r="A229" s="20"/>
      <c r="B229" s="20"/>
      <c r="C229" s="20"/>
      <c r="D229" s="20"/>
      <c r="E229" s="20"/>
      <c r="F229" s="20"/>
      <c r="G229" s="20"/>
      <c r="H229" s="20"/>
      <c r="I229" s="20"/>
      <c r="J229" s="20"/>
      <c r="K229" s="20"/>
    </row>
    <row r="230" spans="1:11" ht="18" customHeight="1" x14ac:dyDescent="0.15">
      <c r="A230" s="154" t="s">
        <v>184</v>
      </c>
      <c r="B230" s="20"/>
      <c r="C230" s="20"/>
      <c r="D230" s="20"/>
      <c r="E230" s="20"/>
      <c r="F230" s="20"/>
      <c r="G230" s="20"/>
      <c r="H230" s="20"/>
      <c r="I230" s="20"/>
      <c r="J230" s="20"/>
      <c r="K230" s="20"/>
    </row>
    <row r="231" spans="1:11" ht="18" customHeight="1" x14ac:dyDescent="0.15">
      <c r="A231" s="20"/>
      <c r="B231" s="20"/>
      <c r="C231" s="20"/>
      <c r="D231" s="20"/>
      <c r="E231" s="20"/>
      <c r="F231" s="20"/>
      <c r="G231" s="20"/>
      <c r="H231" s="20"/>
      <c r="I231" s="20"/>
      <c r="J231" s="20"/>
      <c r="K231" s="20"/>
    </row>
    <row r="232" spans="1:11" ht="18" customHeight="1" x14ac:dyDescent="0.15">
      <c r="A232" s="326" t="s">
        <v>180</v>
      </c>
      <c r="B232" s="332"/>
      <c r="C232" s="327" t="s">
        <v>181</v>
      </c>
      <c r="D232" s="335"/>
      <c r="E232" s="335"/>
      <c r="F232" s="332"/>
      <c r="G232" s="326" t="s">
        <v>182</v>
      </c>
      <c r="H232" s="327"/>
      <c r="I232" s="327"/>
      <c r="J232" s="328"/>
      <c r="K232" s="20"/>
    </row>
    <row r="233" spans="1:11" ht="18" customHeight="1" x14ac:dyDescent="0.15">
      <c r="A233" s="333"/>
      <c r="B233" s="334"/>
      <c r="C233" s="336"/>
      <c r="D233" s="336"/>
      <c r="E233" s="336"/>
      <c r="F233" s="334"/>
      <c r="G233" s="329"/>
      <c r="H233" s="330"/>
      <c r="I233" s="330"/>
      <c r="J233" s="331"/>
      <c r="K233" s="20"/>
    </row>
    <row r="234" spans="1:11" ht="18" customHeight="1" x14ac:dyDescent="0.15">
      <c r="A234" s="337" t="s">
        <v>324</v>
      </c>
      <c r="B234" s="332"/>
      <c r="C234" s="315" t="s">
        <v>325</v>
      </c>
      <c r="D234" s="340"/>
      <c r="E234" s="340"/>
      <c r="F234" s="341"/>
      <c r="G234" s="315" t="s">
        <v>326</v>
      </c>
      <c r="H234" s="340"/>
      <c r="I234" s="340"/>
      <c r="J234" s="341"/>
      <c r="K234" s="20"/>
    </row>
    <row r="235" spans="1:11" ht="18" customHeight="1" x14ac:dyDescent="0.15">
      <c r="A235" s="338"/>
      <c r="B235" s="339"/>
      <c r="C235" s="342"/>
      <c r="D235" s="343"/>
      <c r="E235" s="343"/>
      <c r="F235" s="344"/>
      <c r="G235" s="342"/>
      <c r="H235" s="343"/>
      <c r="I235" s="343"/>
      <c r="J235" s="344"/>
      <c r="K235" s="20"/>
    </row>
    <row r="236" spans="1:11" ht="18" customHeight="1" x14ac:dyDescent="0.15">
      <c r="A236" s="338"/>
      <c r="B236" s="339"/>
      <c r="C236" s="342"/>
      <c r="D236" s="343"/>
      <c r="E236" s="343"/>
      <c r="F236" s="344"/>
      <c r="G236" s="342"/>
      <c r="H236" s="343"/>
      <c r="I236" s="343"/>
      <c r="J236" s="344"/>
      <c r="K236" s="20"/>
    </row>
    <row r="237" spans="1:11" ht="18" customHeight="1" x14ac:dyDescent="0.15">
      <c r="A237" s="338"/>
      <c r="B237" s="339"/>
      <c r="C237" s="342"/>
      <c r="D237" s="343"/>
      <c r="E237" s="343"/>
      <c r="F237" s="344"/>
      <c r="G237" s="342"/>
      <c r="H237" s="343"/>
      <c r="I237" s="343"/>
      <c r="J237" s="344"/>
      <c r="K237" s="20"/>
    </row>
    <row r="238" spans="1:11" ht="18" customHeight="1" x14ac:dyDescent="0.15">
      <c r="A238" s="338"/>
      <c r="B238" s="339"/>
      <c r="C238" s="342"/>
      <c r="D238" s="343"/>
      <c r="E238" s="343"/>
      <c r="F238" s="344"/>
      <c r="G238" s="342"/>
      <c r="H238" s="343"/>
      <c r="I238" s="343"/>
      <c r="J238" s="344"/>
      <c r="K238" s="20"/>
    </row>
    <row r="239" spans="1:11" ht="18" customHeight="1" x14ac:dyDescent="0.15">
      <c r="A239" s="338"/>
      <c r="B239" s="339"/>
      <c r="C239" s="342"/>
      <c r="D239" s="343"/>
      <c r="E239" s="343"/>
      <c r="F239" s="344"/>
      <c r="G239" s="342"/>
      <c r="H239" s="343"/>
      <c r="I239" s="343"/>
      <c r="J239" s="344"/>
      <c r="K239" s="20"/>
    </row>
    <row r="240" spans="1:11" ht="18" customHeight="1" x14ac:dyDescent="0.15">
      <c r="A240" s="338"/>
      <c r="B240" s="339"/>
      <c r="C240" s="342"/>
      <c r="D240" s="343"/>
      <c r="E240" s="343"/>
      <c r="F240" s="344"/>
      <c r="G240" s="342"/>
      <c r="H240" s="343"/>
      <c r="I240" s="343"/>
      <c r="J240" s="344"/>
      <c r="K240" s="20"/>
    </row>
    <row r="241" spans="1:11" ht="18" customHeight="1" x14ac:dyDescent="0.15">
      <c r="A241" s="338"/>
      <c r="B241" s="339"/>
      <c r="C241" s="342"/>
      <c r="D241" s="343"/>
      <c r="E241" s="343"/>
      <c r="F241" s="344"/>
      <c r="G241" s="342"/>
      <c r="H241" s="343"/>
      <c r="I241" s="343"/>
      <c r="J241" s="344"/>
      <c r="K241" s="20"/>
    </row>
    <row r="242" spans="1:11" ht="18" customHeight="1" x14ac:dyDescent="0.15">
      <c r="A242" s="338"/>
      <c r="B242" s="339"/>
      <c r="C242" s="342"/>
      <c r="D242" s="343"/>
      <c r="E242" s="343"/>
      <c r="F242" s="344"/>
      <c r="G242" s="342"/>
      <c r="H242" s="343"/>
      <c r="I242" s="343"/>
      <c r="J242" s="344"/>
      <c r="K242" s="20"/>
    </row>
    <row r="243" spans="1:11" ht="18" customHeight="1" x14ac:dyDescent="0.15">
      <c r="A243" s="333"/>
      <c r="B243" s="334"/>
      <c r="C243" s="345"/>
      <c r="D243" s="346"/>
      <c r="E243" s="346"/>
      <c r="F243" s="347"/>
      <c r="G243" s="345"/>
      <c r="H243" s="346"/>
      <c r="I243" s="346"/>
      <c r="J243" s="347"/>
      <c r="K243" s="20"/>
    </row>
    <row r="244" spans="1:11" ht="18" customHeight="1" x14ac:dyDescent="0.15">
      <c r="A244" s="337" t="s">
        <v>327</v>
      </c>
      <c r="B244" s="332"/>
      <c r="C244" s="315" t="s">
        <v>328</v>
      </c>
      <c r="D244" s="316"/>
      <c r="E244" s="316"/>
      <c r="F244" s="317"/>
      <c r="G244" s="315" t="s">
        <v>329</v>
      </c>
      <c r="H244" s="316"/>
      <c r="I244" s="316"/>
      <c r="J244" s="317"/>
      <c r="K244" s="20"/>
    </row>
    <row r="245" spans="1:11" ht="18" customHeight="1" x14ac:dyDescent="0.15">
      <c r="A245" s="338"/>
      <c r="B245" s="339"/>
      <c r="C245" s="318"/>
      <c r="D245" s="319"/>
      <c r="E245" s="319"/>
      <c r="F245" s="320"/>
      <c r="G245" s="318"/>
      <c r="H245" s="319"/>
      <c r="I245" s="319"/>
      <c r="J245" s="320"/>
      <c r="K245" s="20"/>
    </row>
    <row r="246" spans="1:11" ht="18" customHeight="1" x14ac:dyDescent="0.15">
      <c r="A246" s="338"/>
      <c r="B246" s="339"/>
      <c r="C246" s="318"/>
      <c r="D246" s="319"/>
      <c r="E246" s="319"/>
      <c r="F246" s="320"/>
      <c r="G246" s="318"/>
      <c r="H246" s="319"/>
      <c r="I246" s="319"/>
      <c r="J246" s="320"/>
      <c r="K246" s="20"/>
    </row>
    <row r="247" spans="1:11" ht="18" customHeight="1" x14ac:dyDescent="0.15">
      <c r="A247" s="338"/>
      <c r="B247" s="339"/>
      <c r="C247" s="318"/>
      <c r="D247" s="319"/>
      <c r="E247" s="319"/>
      <c r="F247" s="320"/>
      <c r="G247" s="318"/>
      <c r="H247" s="319"/>
      <c r="I247" s="319"/>
      <c r="J247" s="320"/>
      <c r="K247" s="20"/>
    </row>
    <row r="248" spans="1:11" ht="18" customHeight="1" x14ac:dyDescent="0.15">
      <c r="A248" s="338"/>
      <c r="B248" s="339"/>
      <c r="C248" s="318"/>
      <c r="D248" s="319"/>
      <c r="E248" s="319"/>
      <c r="F248" s="320"/>
      <c r="G248" s="318"/>
      <c r="H248" s="319"/>
      <c r="I248" s="319"/>
      <c r="J248" s="320"/>
      <c r="K248" s="20"/>
    </row>
    <row r="249" spans="1:11" ht="18" customHeight="1" x14ac:dyDescent="0.15">
      <c r="A249" s="338"/>
      <c r="B249" s="339"/>
      <c r="C249" s="318"/>
      <c r="D249" s="319"/>
      <c r="E249" s="319"/>
      <c r="F249" s="320"/>
      <c r="G249" s="318"/>
      <c r="H249" s="319"/>
      <c r="I249" s="319"/>
      <c r="J249" s="320"/>
      <c r="K249" s="20"/>
    </row>
    <row r="250" spans="1:11" ht="18" customHeight="1" x14ac:dyDescent="0.15">
      <c r="A250" s="338"/>
      <c r="B250" s="339"/>
      <c r="C250" s="318"/>
      <c r="D250" s="319"/>
      <c r="E250" s="319"/>
      <c r="F250" s="320"/>
      <c r="G250" s="318"/>
      <c r="H250" s="319"/>
      <c r="I250" s="319"/>
      <c r="J250" s="320"/>
      <c r="K250" s="20"/>
    </row>
    <row r="251" spans="1:11" ht="18" customHeight="1" x14ac:dyDescent="0.15">
      <c r="A251" s="338"/>
      <c r="B251" s="339"/>
      <c r="C251" s="318"/>
      <c r="D251" s="319"/>
      <c r="E251" s="319"/>
      <c r="F251" s="320"/>
      <c r="G251" s="318"/>
      <c r="H251" s="319"/>
      <c r="I251" s="319"/>
      <c r="J251" s="320"/>
      <c r="K251" s="20"/>
    </row>
    <row r="252" spans="1:11" ht="18" customHeight="1" x14ac:dyDescent="0.15">
      <c r="A252" s="338"/>
      <c r="B252" s="339"/>
      <c r="C252" s="318"/>
      <c r="D252" s="319"/>
      <c r="E252" s="319"/>
      <c r="F252" s="320"/>
      <c r="G252" s="318"/>
      <c r="H252" s="319"/>
      <c r="I252" s="319"/>
      <c r="J252" s="320"/>
      <c r="K252" s="20"/>
    </row>
    <row r="253" spans="1:11" ht="18" customHeight="1" x14ac:dyDescent="0.15">
      <c r="A253" s="333"/>
      <c r="B253" s="334"/>
      <c r="C253" s="321"/>
      <c r="D253" s="322"/>
      <c r="E253" s="322"/>
      <c r="F253" s="323"/>
      <c r="G253" s="321"/>
      <c r="H253" s="322"/>
      <c r="I253" s="322"/>
      <c r="J253" s="323"/>
      <c r="K253" s="20"/>
    </row>
    <row r="254" spans="1:11" ht="18" customHeight="1" x14ac:dyDescent="0.15">
      <c r="A254" s="337" t="s">
        <v>330</v>
      </c>
      <c r="B254" s="332"/>
      <c r="C254" s="315" t="s">
        <v>331</v>
      </c>
      <c r="D254" s="316"/>
      <c r="E254" s="316"/>
      <c r="F254" s="317"/>
      <c r="G254" s="315" t="s">
        <v>332</v>
      </c>
      <c r="H254" s="316"/>
      <c r="I254" s="316"/>
      <c r="J254" s="317"/>
      <c r="K254" s="20"/>
    </row>
    <row r="255" spans="1:11" ht="18" customHeight="1" x14ac:dyDescent="0.15">
      <c r="A255" s="338"/>
      <c r="B255" s="339"/>
      <c r="C255" s="318"/>
      <c r="D255" s="319"/>
      <c r="E255" s="319"/>
      <c r="F255" s="320"/>
      <c r="G255" s="318"/>
      <c r="H255" s="319"/>
      <c r="I255" s="319"/>
      <c r="J255" s="320"/>
      <c r="K255" s="20"/>
    </row>
    <row r="256" spans="1:11" ht="18" customHeight="1" x14ac:dyDescent="0.15">
      <c r="A256" s="338"/>
      <c r="B256" s="339"/>
      <c r="C256" s="318"/>
      <c r="D256" s="319"/>
      <c r="E256" s="319"/>
      <c r="F256" s="320"/>
      <c r="G256" s="318"/>
      <c r="H256" s="319"/>
      <c r="I256" s="319"/>
      <c r="J256" s="320"/>
      <c r="K256" s="20"/>
    </row>
    <row r="257" spans="1:11" ht="18" customHeight="1" x14ac:dyDescent="0.15">
      <c r="A257" s="338"/>
      <c r="B257" s="339"/>
      <c r="C257" s="318"/>
      <c r="D257" s="319"/>
      <c r="E257" s="319"/>
      <c r="F257" s="320"/>
      <c r="G257" s="318"/>
      <c r="H257" s="319"/>
      <c r="I257" s="319"/>
      <c r="J257" s="320"/>
      <c r="K257" s="20"/>
    </row>
    <row r="258" spans="1:11" ht="18" customHeight="1" x14ac:dyDescent="0.15">
      <c r="A258" s="338"/>
      <c r="B258" s="339"/>
      <c r="C258" s="318"/>
      <c r="D258" s="319"/>
      <c r="E258" s="319"/>
      <c r="F258" s="320"/>
      <c r="G258" s="318"/>
      <c r="H258" s="319"/>
      <c r="I258" s="319"/>
      <c r="J258" s="320"/>
      <c r="K258" s="20"/>
    </row>
    <row r="259" spans="1:11" ht="18" customHeight="1" x14ac:dyDescent="0.15">
      <c r="A259" s="338"/>
      <c r="B259" s="339"/>
      <c r="C259" s="318"/>
      <c r="D259" s="319"/>
      <c r="E259" s="319"/>
      <c r="F259" s="320"/>
      <c r="G259" s="318"/>
      <c r="H259" s="319"/>
      <c r="I259" s="319"/>
      <c r="J259" s="320"/>
      <c r="K259" s="20"/>
    </row>
    <row r="260" spans="1:11" ht="18" customHeight="1" x14ac:dyDescent="0.15">
      <c r="A260" s="338"/>
      <c r="B260" s="339"/>
      <c r="C260" s="318"/>
      <c r="D260" s="319"/>
      <c r="E260" s="319"/>
      <c r="F260" s="320"/>
      <c r="G260" s="318"/>
      <c r="H260" s="319"/>
      <c r="I260" s="319"/>
      <c r="J260" s="320"/>
      <c r="K260" s="20"/>
    </row>
    <row r="261" spans="1:11" ht="18" customHeight="1" x14ac:dyDescent="0.15">
      <c r="A261" s="338"/>
      <c r="B261" s="339"/>
      <c r="C261" s="318"/>
      <c r="D261" s="319"/>
      <c r="E261" s="319"/>
      <c r="F261" s="320"/>
      <c r="G261" s="318"/>
      <c r="H261" s="319"/>
      <c r="I261" s="319"/>
      <c r="J261" s="320"/>
      <c r="K261" s="20"/>
    </row>
    <row r="262" spans="1:11" ht="18" customHeight="1" x14ac:dyDescent="0.15">
      <c r="A262" s="338"/>
      <c r="B262" s="339"/>
      <c r="C262" s="318"/>
      <c r="D262" s="319"/>
      <c r="E262" s="319"/>
      <c r="F262" s="320"/>
      <c r="G262" s="318"/>
      <c r="H262" s="319"/>
      <c r="I262" s="319"/>
      <c r="J262" s="320"/>
      <c r="K262" s="20"/>
    </row>
    <row r="263" spans="1:11" ht="18" customHeight="1" x14ac:dyDescent="0.15">
      <c r="A263" s="333"/>
      <c r="B263" s="334"/>
      <c r="C263" s="321"/>
      <c r="D263" s="322"/>
      <c r="E263" s="322"/>
      <c r="F263" s="323"/>
      <c r="G263" s="321"/>
      <c r="H263" s="322"/>
      <c r="I263" s="322"/>
      <c r="J263" s="323"/>
      <c r="K263" s="20"/>
    </row>
    <row r="264" spans="1:11" ht="18" customHeight="1" x14ac:dyDescent="0.15">
      <c r="A264" s="20"/>
      <c r="B264" s="20"/>
      <c r="C264" s="20"/>
      <c r="D264" s="20"/>
      <c r="E264" s="20"/>
      <c r="F264" s="20"/>
      <c r="G264" s="20"/>
      <c r="H264" s="20"/>
      <c r="I264" s="20"/>
      <c r="J264" s="20"/>
      <c r="K264" s="20"/>
    </row>
    <row r="265" spans="1:11" ht="18" customHeight="1" x14ac:dyDescent="0.15">
      <c r="A265" s="20"/>
      <c r="B265" s="20"/>
      <c r="C265" s="20"/>
      <c r="D265" s="20"/>
      <c r="E265" s="20"/>
      <c r="F265" s="20"/>
      <c r="G265" s="20"/>
      <c r="H265" s="20"/>
      <c r="I265" s="20"/>
      <c r="J265" s="155"/>
      <c r="K265" s="20"/>
    </row>
    <row r="266" spans="1:11" ht="18" customHeight="1" x14ac:dyDescent="0.15">
      <c r="A266" s="20"/>
      <c r="B266" s="20"/>
      <c r="C266" s="20"/>
      <c r="D266" s="20"/>
      <c r="E266" s="20"/>
      <c r="F266" s="20"/>
      <c r="G266" s="20"/>
      <c r="H266" s="20"/>
      <c r="I266" s="20"/>
      <c r="J266" s="155"/>
      <c r="K266" s="20"/>
    </row>
    <row r="267" spans="1:11" ht="18" customHeight="1" x14ac:dyDescent="0.15">
      <c r="A267" s="20"/>
      <c r="B267" s="20"/>
      <c r="C267" s="20"/>
      <c r="D267" s="20"/>
      <c r="E267" s="20"/>
      <c r="F267" s="20"/>
      <c r="G267" s="20"/>
      <c r="H267" s="20"/>
      <c r="I267" s="20"/>
      <c r="J267" s="20"/>
      <c r="K267" s="20"/>
    </row>
    <row r="268" spans="1:11" ht="18" customHeight="1" x14ac:dyDescent="0.15">
      <c r="A268" s="324" t="s">
        <v>314</v>
      </c>
      <c r="B268" s="325"/>
      <c r="C268" s="325"/>
      <c r="D268" s="325"/>
      <c r="E268" s="325"/>
      <c r="F268" s="325"/>
      <c r="G268" s="325"/>
      <c r="H268" s="325"/>
      <c r="I268" s="325"/>
      <c r="J268" s="325"/>
      <c r="K268" s="20"/>
    </row>
    <row r="269" spans="1:11" ht="18" customHeight="1" x14ac:dyDescent="0.15">
      <c r="A269" s="325"/>
      <c r="B269" s="325"/>
      <c r="C269" s="325"/>
      <c r="D269" s="325"/>
      <c r="E269" s="325"/>
      <c r="F269" s="325"/>
      <c r="G269" s="325"/>
      <c r="H269" s="325"/>
      <c r="I269" s="325"/>
      <c r="J269" s="325"/>
      <c r="K269" s="20"/>
    </row>
    <row r="270" spans="1:11" ht="18" customHeight="1" x14ac:dyDescent="0.15">
      <c r="A270" s="325"/>
      <c r="B270" s="325"/>
      <c r="C270" s="325"/>
      <c r="D270" s="325"/>
      <c r="E270" s="325"/>
      <c r="F270" s="325"/>
      <c r="G270" s="325"/>
      <c r="H270" s="325"/>
      <c r="I270" s="325"/>
      <c r="J270" s="325"/>
      <c r="K270" s="20"/>
    </row>
    <row r="271" spans="1:11" ht="18" customHeight="1" x14ac:dyDescent="0.15">
      <c r="A271" s="325"/>
      <c r="B271" s="325"/>
      <c r="C271" s="325"/>
      <c r="D271" s="325"/>
      <c r="E271" s="325"/>
      <c r="F271" s="325"/>
      <c r="G271" s="325"/>
      <c r="H271" s="325"/>
      <c r="I271" s="325"/>
      <c r="J271" s="325"/>
      <c r="K271" s="20"/>
    </row>
    <row r="272" spans="1:11" ht="18" customHeight="1" x14ac:dyDescent="0.15">
      <c r="A272" s="325"/>
      <c r="B272" s="325"/>
      <c r="C272" s="325"/>
      <c r="D272" s="325"/>
      <c r="E272" s="325"/>
      <c r="F272" s="325"/>
      <c r="G272" s="325"/>
      <c r="H272" s="325"/>
      <c r="I272" s="325"/>
      <c r="J272" s="325"/>
      <c r="K272" s="20"/>
    </row>
    <row r="273" spans="1:14" ht="18" customHeight="1" x14ac:dyDescent="0.15">
      <c r="A273" s="325"/>
      <c r="B273" s="325"/>
      <c r="C273" s="325"/>
      <c r="D273" s="325"/>
      <c r="E273" s="325"/>
      <c r="F273" s="325"/>
      <c r="G273" s="325"/>
      <c r="H273" s="325"/>
      <c r="I273" s="325"/>
      <c r="J273" s="325"/>
      <c r="K273" s="20"/>
    </row>
    <row r="274" spans="1:14" ht="18" customHeight="1" x14ac:dyDescent="0.15">
      <c r="A274" s="20"/>
      <c r="B274" s="20"/>
      <c r="C274" s="20"/>
      <c r="D274" s="20"/>
      <c r="E274" s="20"/>
      <c r="F274" s="20"/>
      <c r="G274" s="20"/>
      <c r="H274" s="20"/>
      <c r="I274" s="20"/>
      <c r="J274" s="20"/>
      <c r="K274" s="20"/>
    </row>
    <row r="275" spans="1:14" ht="17.25" x14ac:dyDescent="0.15">
      <c r="A275" s="355" t="s">
        <v>379</v>
      </c>
      <c r="B275" s="355"/>
      <c r="C275" s="355"/>
      <c r="D275" s="355"/>
      <c r="E275" s="355"/>
      <c r="F275" s="355"/>
      <c r="G275" s="355"/>
      <c r="H275" s="355"/>
      <c r="I275" s="355"/>
      <c r="J275" s="355"/>
      <c r="K275" s="10"/>
    </row>
    <row r="276" spans="1:14" ht="18" customHeight="1" x14ac:dyDescent="0.15">
      <c r="A276" s="364" t="s">
        <v>97</v>
      </c>
      <c r="B276" s="364"/>
      <c r="C276" s="364"/>
      <c r="D276" s="364"/>
      <c r="E276" s="364"/>
      <c r="F276" s="364"/>
      <c r="G276" s="364"/>
      <c r="H276" s="364"/>
      <c r="I276" s="364"/>
      <c r="J276" s="364"/>
      <c r="K276" s="12"/>
    </row>
    <row r="277" spans="1:14" ht="18" customHeight="1" x14ac:dyDescent="0.15">
      <c r="A277" s="82"/>
      <c r="B277" s="82"/>
      <c r="C277" s="82"/>
      <c r="D277" s="82"/>
      <c r="E277" s="82"/>
      <c r="F277" s="82"/>
      <c r="G277" s="82"/>
      <c r="H277" s="82"/>
      <c r="I277" s="82"/>
      <c r="J277" s="82"/>
      <c r="K277" s="84"/>
    </row>
    <row r="278" spans="1:14" ht="18" customHeight="1" thickBot="1" x14ac:dyDescent="0.2">
      <c r="A278" s="367" t="s">
        <v>59</v>
      </c>
      <c r="B278" s="367"/>
      <c r="C278" s="367"/>
      <c r="D278" s="367"/>
      <c r="E278" s="367"/>
      <c r="F278" s="367"/>
      <c r="G278" s="367"/>
      <c r="H278" s="367"/>
      <c r="I278" s="367"/>
      <c r="J278" s="367"/>
      <c r="K278" s="12"/>
    </row>
    <row r="279" spans="1:14" ht="17.25" customHeight="1" thickBot="1" x14ac:dyDescent="0.2">
      <c r="A279" s="359" t="s">
        <v>3</v>
      </c>
      <c r="B279" s="360"/>
      <c r="C279" s="360"/>
      <c r="D279" s="360"/>
      <c r="E279" s="361"/>
      <c r="F279" s="5"/>
      <c r="G279" s="357" t="s">
        <v>4</v>
      </c>
      <c r="H279" s="357"/>
      <c r="I279" s="357" t="s">
        <v>5</v>
      </c>
      <c r="J279" s="357"/>
      <c r="K279" s="47"/>
    </row>
    <row r="280" spans="1:14" ht="17.25" customHeight="1" thickBot="1" x14ac:dyDescent="0.2">
      <c r="A280" s="352" t="s">
        <v>23</v>
      </c>
      <c r="B280" s="353"/>
      <c r="C280" s="353"/>
      <c r="D280" s="353"/>
      <c r="E280" s="354"/>
      <c r="F280" s="358"/>
      <c r="G280" s="356" t="s">
        <v>273</v>
      </c>
      <c r="H280" s="356"/>
      <c r="I280" s="356" t="s">
        <v>7</v>
      </c>
      <c r="J280" s="356"/>
      <c r="K280" s="48"/>
    </row>
    <row r="281" spans="1:14" ht="17.25" customHeight="1" thickBot="1" x14ac:dyDescent="0.2">
      <c r="A281" s="99" t="s">
        <v>274</v>
      </c>
      <c r="B281" s="153" t="s">
        <v>275</v>
      </c>
      <c r="C281" s="153"/>
      <c r="D281" s="153"/>
      <c r="E281" s="156"/>
      <c r="F281" s="358"/>
      <c r="G281" s="356"/>
      <c r="H281" s="356"/>
      <c r="I281" s="356"/>
      <c r="J281" s="356"/>
      <c r="K281" s="116"/>
    </row>
    <row r="282" spans="1:14" ht="17.25" customHeight="1" thickBot="1" x14ac:dyDescent="0.2">
      <c r="A282" s="99" t="s">
        <v>42</v>
      </c>
      <c r="B282" s="362" t="s">
        <v>279</v>
      </c>
      <c r="C282" s="362"/>
      <c r="D282" s="362"/>
      <c r="E282" s="363"/>
      <c r="F282" s="358"/>
      <c r="G282" s="356"/>
      <c r="H282" s="356"/>
      <c r="I282" s="356"/>
      <c r="J282" s="356"/>
      <c r="K282" s="116"/>
    </row>
    <row r="283" spans="1:14" ht="17.25" customHeight="1" thickBot="1" x14ac:dyDescent="0.2">
      <c r="A283" s="99"/>
      <c r="B283" s="362"/>
      <c r="C283" s="362"/>
      <c r="D283" s="362"/>
      <c r="E283" s="363"/>
      <c r="F283" s="358"/>
      <c r="G283" s="356"/>
      <c r="H283" s="356"/>
      <c r="I283" s="356"/>
      <c r="J283" s="356"/>
      <c r="K283" s="116"/>
    </row>
    <row r="284" spans="1:14" ht="17.25" customHeight="1" thickBot="1" x14ac:dyDescent="0.2">
      <c r="A284" s="99" t="str">
        <f>IF(B284&lt;&gt;"","Ø","")</f>
        <v/>
      </c>
      <c r="B284" s="362"/>
      <c r="C284" s="362"/>
      <c r="D284" s="362"/>
      <c r="E284" s="363"/>
      <c r="F284" s="358"/>
      <c r="G284" s="356"/>
      <c r="H284" s="356"/>
      <c r="I284" s="356"/>
      <c r="J284" s="356"/>
      <c r="K284" s="116"/>
    </row>
    <row r="285" spans="1:14" ht="17.25" customHeight="1" thickBot="1" x14ac:dyDescent="0.2">
      <c r="A285" s="99"/>
      <c r="B285" s="362"/>
      <c r="C285" s="362"/>
      <c r="D285" s="362"/>
      <c r="E285" s="363"/>
      <c r="F285" s="358"/>
      <c r="G285" s="356"/>
      <c r="H285" s="356"/>
      <c r="I285" s="356"/>
      <c r="J285" s="356"/>
      <c r="K285" s="116"/>
    </row>
    <row r="286" spans="1:14" ht="17.25" customHeight="1" thickBot="1" x14ac:dyDescent="0.2">
      <c r="A286" s="99" t="str">
        <f>IF(B286&lt;&gt;"","Ø","")</f>
        <v/>
      </c>
      <c r="B286" s="362"/>
      <c r="C286" s="362"/>
      <c r="D286" s="362"/>
      <c r="E286" s="363"/>
      <c r="F286" s="358"/>
      <c r="G286" s="356"/>
      <c r="H286" s="356"/>
      <c r="I286" s="356"/>
      <c r="J286" s="356"/>
      <c r="K286" s="116"/>
    </row>
    <row r="287" spans="1:14" ht="17.25" customHeight="1" thickBot="1" x14ac:dyDescent="0.2">
      <c r="A287" s="100"/>
      <c r="B287" s="365"/>
      <c r="C287" s="365"/>
      <c r="D287" s="365"/>
      <c r="E287" s="366"/>
      <c r="F287" s="358"/>
      <c r="G287" s="356"/>
      <c r="H287" s="356"/>
      <c r="I287" s="356"/>
      <c r="J287" s="356"/>
      <c r="K287" s="116"/>
    </row>
    <row r="288" spans="1:14" ht="17.25" customHeight="1" thickBot="1" x14ac:dyDescent="0.2">
      <c r="A288" s="87"/>
      <c r="B288" s="88"/>
      <c r="C288" s="88"/>
      <c r="D288" s="88"/>
      <c r="E288" s="88"/>
      <c r="F288" s="85"/>
      <c r="G288" s="83"/>
      <c r="H288" s="83"/>
      <c r="I288" s="83"/>
      <c r="J288" s="83"/>
      <c r="K288" s="81"/>
      <c r="L288" s="71"/>
      <c r="N288" s="71"/>
    </row>
    <row r="289" spans="1:12" ht="17.25" customHeight="1" x14ac:dyDescent="0.15">
      <c r="A289" s="352" t="s">
        <v>6</v>
      </c>
      <c r="B289" s="353"/>
      <c r="C289" s="353"/>
      <c r="D289" s="353"/>
      <c r="E289" s="354"/>
      <c r="F289" s="358"/>
      <c r="G289" s="402" t="s">
        <v>273</v>
      </c>
      <c r="H289" s="403"/>
      <c r="I289" s="402" t="s">
        <v>7</v>
      </c>
      <c r="J289" s="404"/>
      <c r="K289" s="49"/>
      <c r="L289" s="71"/>
    </row>
    <row r="290" spans="1:12" ht="17.25" customHeight="1" x14ac:dyDescent="0.15">
      <c r="A290" s="99" t="s">
        <v>42</v>
      </c>
      <c r="B290" s="397" t="s">
        <v>276</v>
      </c>
      <c r="C290" s="397"/>
      <c r="D290" s="397"/>
      <c r="E290" s="398"/>
      <c r="F290" s="358"/>
      <c r="G290" s="349"/>
      <c r="H290" s="350"/>
      <c r="I290" s="349"/>
      <c r="J290" s="351"/>
      <c r="K290" s="49"/>
      <c r="L290" s="71"/>
    </row>
    <row r="291" spans="1:12" ht="17.25" customHeight="1" x14ac:dyDescent="0.15">
      <c r="A291" s="99"/>
      <c r="B291" s="397"/>
      <c r="C291" s="397"/>
      <c r="D291" s="397"/>
      <c r="E291" s="398"/>
      <c r="F291" s="358"/>
      <c r="G291" s="349" t="s">
        <v>8</v>
      </c>
      <c r="H291" s="350"/>
      <c r="I291" s="349" t="s">
        <v>9</v>
      </c>
      <c r="J291" s="351"/>
      <c r="K291" s="49"/>
    </row>
    <row r="292" spans="1:12" ht="17.25" customHeight="1" x14ac:dyDescent="0.15">
      <c r="A292" s="99" t="s">
        <v>42</v>
      </c>
      <c r="B292" s="362" t="str">
        <f>入力シート!C18&amp;"に高齢者等避難の発令(警戒レベル3)"</f>
        <v>に高齢者等避難の発令(警戒レベル3)</v>
      </c>
      <c r="C292" s="362"/>
      <c r="D292" s="362"/>
      <c r="E292" s="363"/>
      <c r="F292" s="358"/>
      <c r="G292" s="349"/>
      <c r="H292" s="350"/>
      <c r="I292" s="349"/>
      <c r="J292" s="351"/>
      <c r="K292" s="49"/>
    </row>
    <row r="293" spans="1:12" ht="17.25" customHeight="1" x14ac:dyDescent="0.15">
      <c r="A293" s="99"/>
      <c r="B293" s="469"/>
      <c r="C293" s="469"/>
      <c r="D293" s="469"/>
      <c r="E293" s="470"/>
      <c r="F293" s="358"/>
      <c r="G293" s="349" t="s">
        <v>10</v>
      </c>
      <c r="H293" s="350"/>
      <c r="I293" s="349" t="s">
        <v>7</v>
      </c>
      <c r="J293" s="351"/>
      <c r="K293" s="49"/>
    </row>
    <row r="294" spans="1:12" ht="17.25" customHeight="1" x14ac:dyDescent="0.15">
      <c r="A294" s="99"/>
      <c r="B294" s="469"/>
      <c r="C294" s="469"/>
      <c r="D294" s="469"/>
      <c r="E294" s="470"/>
      <c r="F294" s="358"/>
      <c r="G294" s="349"/>
      <c r="H294" s="350"/>
      <c r="I294" s="349"/>
      <c r="J294" s="351"/>
      <c r="K294" s="49"/>
    </row>
    <row r="295" spans="1:12" ht="17.25" customHeight="1" x14ac:dyDescent="0.15">
      <c r="A295" s="99" t="str">
        <f>IF(B295&lt;&gt;"","Ø","")</f>
        <v/>
      </c>
      <c r="B295" s="397"/>
      <c r="C295" s="397"/>
      <c r="D295" s="397"/>
      <c r="E295" s="398"/>
      <c r="F295" s="358"/>
      <c r="G295" s="349" t="s">
        <v>11</v>
      </c>
      <c r="H295" s="350"/>
      <c r="I295" s="349" t="s">
        <v>7</v>
      </c>
      <c r="J295" s="351"/>
      <c r="K295" s="49"/>
    </row>
    <row r="296" spans="1:12" ht="17.25" customHeight="1" x14ac:dyDescent="0.15">
      <c r="A296" s="99"/>
      <c r="B296" s="397"/>
      <c r="C296" s="397"/>
      <c r="D296" s="397"/>
      <c r="E296" s="398"/>
      <c r="F296" s="358"/>
      <c r="G296" s="349"/>
      <c r="H296" s="350"/>
      <c r="I296" s="349"/>
      <c r="J296" s="351"/>
      <c r="K296" s="49"/>
    </row>
    <row r="297" spans="1:12" ht="17.25" customHeight="1" x14ac:dyDescent="0.15">
      <c r="A297" s="99" t="str">
        <f>IF(B297&lt;&gt;"","Ø","")</f>
        <v/>
      </c>
      <c r="B297" s="397"/>
      <c r="C297" s="397"/>
      <c r="D297" s="397"/>
      <c r="E297" s="398"/>
      <c r="F297" s="358"/>
      <c r="G297" s="349" t="s">
        <v>12</v>
      </c>
      <c r="H297" s="350"/>
      <c r="I297" s="349" t="s">
        <v>9</v>
      </c>
      <c r="J297" s="351"/>
      <c r="K297" s="49"/>
    </row>
    <row r="298" spans="1:12" ht="17.25" customHeight="1" thickBot="1" x14ac:dyDescent="0.2">
      <c r="A298" s="100"/>
      <c r="B298" s="451"/>
      <c r="C298" s="451"/>
      <c r="D298" s="451"/>
      <c r="E298" s="452"/>
      <c r="F298" s="358"/>
      <c r="G298" s="399"/>
      <c r="H298" s="400"/>
      <c r="I298" s="399"/>
      <c r="J298" s="401"/>
      <c r="K298" s="49"/>
    </row>
    <row r="299" spans="1:12" ht="17.25" customHeight="1" thickBot="1" x14ac:dyDescent="0.2">
      <c r="A299" s="87"/>
      <c r="B299" s="83"/>
      <c r="C299" s="83"/>
      <c r="D299" s="83"/>
      <c r="E299" s="83"/>
      <c r="F299" s="85"/>
      <c r="G299" s="98"/>
      <c r="H299" s="98"/>
      <c r="I299" s="98"/>
      <c r="J299" s="98"/>
      <c r="K299" s="49"/>
    </row>
    <row r="300" spans="1:12" ht="17.25" customHeight="1" x14ac:dyDescent="0.15">
      <c r="A300" s="460" t="s">
        <v>23</v>
      </c>
      <c r="B300" s="461"/>
      <c r="C300" s="461"/>
      <c r="D300" s="461"/>
      <c r="E300" s="462"/>
      <c r="F300" s="358"/>
      <c r="G300" s="454" t="s">
        <v>13</v>
      </c>
      <c r="H300" s="466"/>
      <c r="I300" s="454" t="s">
        <v>9</v>
      </c>
      <c r="J300" s="455"/>
      <c r="K300" s="48"/>
    </row>
    <row r="301" spans="1:12" ht="17.25" customHeight="1" x14ac:dyDescent="0.15">
      <c r="A301" s="99" t="s">
        <v>42</v>
      </c>
      <c r="B301" s="463" t="s">
        <v>277</v>
      </c>
      <c r="C301" s="464"/>
      <c r="D301" s="464"/>
      <c r="E301" s="465"/>
      <c r="F301" s="358"/>
      <c r="G301" s="456"/>
      <c r="H301" s="467"/>
      <c r="I301" s="456"/>
      <c r="J301" s="457"/>
      <c r="K301" s="48"/>
    </row>
    <row r="302" spans="1:12" ht="17.25" customHeight="1" x14ac:dyDescent="0.15">
      <c r="A302" s="99"/>
      <c r="B302" s="463"/>
      <c r="C302" s="464"/>
      <c r="D302" s="464"/>
      <c r="E302" s="465"/>
      <c r="F302" s="358"/>
      <c r="G302" s="456"/>
      <c r="H302" s="467"/>
      <c r="I302" s="456"/>
      <c r="J302" s="457"/>
      <c r="K302" s="116"/>
    </row>
    <row r="303" spans="1:12" ht="17.25" customHeight="1" x14ac:dyDescent="0.15">
      <c r="A303" s="99" t="s">
        <v>42</v>
      </c>
      <c r="B303" s="397" t="str">
        <f>入力シート!C18&amp;"に避難指示の発令(警戒レベル4)"</f>
        <v>に避難指示の発令(警戒レベル4)</v>
      </c>
      <c r="C303" s="397"/>
      <c r="D303" s="397"/>
      <c r="E303" s="398"/>
      <c r="F303" s="358"/>
      <c r="G303" s="456"/>
      <c r="H303" s="467"/>
      <c r="I303" s="456"/>
      <c r="J303" s="457"/>
      <c r="K303" s="116"/>
    </row>
    <row r="304" spans="1:12" ht="17.25" customHeight="1" x14ac:dyDescent="0.15">
      <c r="A304" s="99"/>
      <c r="B304" s="397"/>
      <c r="C304" s="397"/>
      <c r="D304" s="397"/>
      <c r="E304" s="398"/>
      <c r="F304" s="358"/>
      <c r="G304" s="456"/>
      <c r="H304" s="467"/>
      <c r="I304" s="456"/>
      <c r="J304" s="457"/>
      <c r="K304" s="116"/>
    </row>
    <row r="305" spans="1:11" ht="17.25" customHeight="1" x14ac:dyDescent="0.15">
      <c r="A305" s="99" t="s">
        <v>41</v>
      </c>
      <c r="B305" s="397" t="s">
        <v>278</v>
      </c>
      <c r="C305" s="397"/>
      <c r="D305" s="397"/>
      <c r="E305" s="398"/>
      <c r="F305" s="358"/>
      <c r="G305" s="456"/>
      <c r="H305" s="467"/>
      <c r="I305" s="456"/>
      <c r="J305" s="457"/>
      <c r="K305" s="116"/>
    </row>
    <row r="306" spans="1:11" ht="17.25" customHeight="1" x14ac:dyDescent="0.15">
      <c r="A306" s="99"/>
      <c r="B306" s="397"/>
      <c r="C306" s="397"/>
      <c r="D306" s="397"/>
      <c r="E306" s="398"/>
      <c r="F306" s="358"/>
      <c r="G306" s="456"/>
      <c r="H306" s="467"/>
      <c r="I306" s="456"/>
      <c r="J306" s="457"/>
      <c r="K306" s="116"/>
    </row>
    <row r="307" spans="1:11" ht="17.25" customHeight="1" x14ac:dyDescent="0.15">
      <c r="A307" s="99" t="str">
        <f>IF(B307&lt;&gt;"","Ø","")</f>
        <v/>
      </c>
      <c r="B307" s="397"/>
      <c r="C307" s="397"/>
      <c r="D307" s="397"/>
      <c r="E307" s="398"/>
      <c r="F307" s="358"/>
      <c r="G307" s="456"/>
      <c r="H307" s="467"/>
      <c r="I307" s="456"/>
      <c r="J307" s="457"/>
      <c r="K307" s="116"/>
    </row>
    <row r="308" spans="1:11" ht="17.25" customHeight="1" thickBot="1" x14ac:dyDescent="0.2">
      <c r="A308" s="100"/>
      <c r="B308" s="451"/>
      <c r="C308" s="451"/>
      <c r="D308" s="451"/>
      <c r="E308" s="452"/>
      <c r="F308" s="358"/>
      <c r="G308" s="458"/>
      <c r="H308" s="468"/>
      <c r="I308" s="458"/>
      <c r="J308" s="459"/>
      <c r="K308" s="116"/>
    </row>
    <row r="309" spans="1:11" ht="19.5" x14ac:dyDescent="0.15">
      <c r="A309" s="355" t="s">
        <v>177</v>
      </c>
      <c r="B309" s="437"/>
      <c r="C309" s="437"/>
      <c r="D309" s="437"/>
      <c r="E309" s="437"/>
      <c r="F309" s="437"/>
      <c r="G309" s="437"/>
      <c r="H309" s="437"/>
      <c r="I309" s="437"/>
      <c r="J309" s="437"/>
      <c r="K309" s="116"/>
    </row>
    <row r="310" spans="1:11" ht="17.25" customHeight="1" x14ac:dyDescent="0.15">
      <c r="A310" s="475" t="s">
        <v>283</v>
      </c>
      <c r="B310" s="475"/>
      <c r="C310" s="475"/>
      <c r="D310" s="475"/>
      <c r="E310" s="475"/>
      <c r="F310" s="475"/>
      <c r="G310" s="475"/>
      <c r="H310" s="475"/>
      <c r="I310" s="475"/>
      <c r="J310" s="475"/>
    </row>
    <row r="311" spans="1:11" ht="17.25" customHeight="1" x14ac:dyDescent="0.15">
      <c r="A311" s="475"/>
      <c r="B311" s="475"/>
      <c r="C311" s="475"/>
      <c r="D311" s="475"/>
      <c r="E311" s="475"/>
      <c r="F311" s="475"/>
      <c r="G311" s="475"/>
      <c r="H311" s="475"/>
      <c r="I311" s="475"/>
      <c r="J311" s="475"/>
    </row>
    <row r="312" spans="1:11" ht="17.25" customHeight="1" x14ac:dyDescent="0.15">
      <c r="A312" s="475"/>
      <c r="B312" s="475"/>
      <c r="C312" s="475"/>
      <c r="D312" s="475"/>
      <c r="E312" s="475"/>
      <c r="F312" s="475"/>
      <c r="G312" s="475"/>
      <c r="H312" s="475"/>
      <c r="I312" s="475"/>
      <c r="J312" s="475"/>
    </row>
    <row r="313" spans="1:11" ht="17.25" customHeight="1" x14ac:dyDescent="0.15">
      <c r="A313" s="476" t="s">
        <v>375</v>
      </c>
      <c r="B313" s="477"/>
      <c r="C313" s="477"/>
      <c r="D313" s="477"/>
      <c r="E313" s="477"/>
      <c r="F313" s="476" t="s">
        <v>284</v>
      </c>
      <c r="G313" s="477"/>
      <c r="H313" s="477"/>
      <c r="I313" s="477"/>
      <c r="J313" s="477"/>
    </row>
    <row r="314" spans="1:11" ht="17.25" customHeight="1" x14ac:dyDescent="0.15">
      <c r="A314" s="477"/>
      <c r="B314" s="477"/>
      <c r="C314" s="477"/>
      <c r="D314" s="477"/>
      <c r="E314" s="477"/>
      <c r="F314" s="477"/>
      <c r="G314" s="477"/>
      <c r="H314" s="477"/>
      <c r="I314" s="477"/>
      <c r="J314" s="477"/>
    </row>
    <row r="315" spans="1:11" ht="17.25" customHeight="1" x14ac:dyDescent="0.15">
      <c r="A315" s="477"/>
      <c r="B315" s="477"/>
      <c r="C315" s="477"/>
      <c r="D315" s="477"/>
      <c r="E315" s="477"/>
      <c r="F315" s="477"/>
      <c r="G315" s="477"/>
      <c r="H315" s="477"/>
      <c r="I315" s="477"/>
      <c r="J315" s="477"/>
    </row>
    <row r="316" spans="1:11" ht="17.25" customHeight="1" x14ac:dyDescent="0.15">
      <c r="A316" s="477"/>
      <c r="B316" s="477"/>
      <c r="C316" s="477"/>
      <c r="D316" s="477"/>
      <c r="E316" s="477"/>
      <c r="F316" s="477"/>
      <c r="G316" s="477"/>
      <c r="H316" s="477"/>
      <c r="I316" s="477"/>
      <c r="J316" s="477"/>
    </row>
    <row r="317" spans="1:11" ht="17.25" customHeight="1" x14ac:dyDescent="0.15">
      <c r="A317" s="477"/>
      <c r="B317" s="477"/>
      <c r="C317" s="477"/>
      <c r="D317" s="477"/>
      <c r="E317" s="477"/>
      <c r="F317" s="477"/>
      <c r="G317" s="477"/>
      <c r="H317" s="477"/>
      <c r="I317" s="477"/>
      <c r="J317" s="477"/>
    </row>
    <row r="318" spans="1:11" ht="17.25" customHeight="1" x14ac:dyDescent="0.15">
      <c r="A318" s="477"/>
      <c r="B318" s="477"/>
      <c r="C318" s="477"/>
      <c r="D318" s="477"/>
      <c r="E318" s="477"/>
      <c r="F318" s="477"/>
      <c r="G318" s="477"/>
      <c r="H318" s="477"/>
      <c r="I318" s="477"/>
      <c r="J318" s="477"/>
    </row>
    <row r="319" spans="1:11" ht="17.25" customHeight="1" x14ac:dyDescent="0.15">
      <c r="A319" s="477"/>
      <c r="B319" s="477"/>
      <c r="C319" s="477"/>
      <c r="D319" s="477"/>
      <c r="E319" s="477"/>
      <c r="F319" s="477"/>
      <c r="G319" s="477"/>
      <c r="H319" s="477"/>
      <c r="I319" s="477"/>
      <c r="J319" s="477"/>
    </row>
    <row r="320" spans="1:11" ht="17.25" customHeight="1" x14ac:dyDescent="0.15">
      <c r="A320" s="477"/>
      <c r="B320" s="477"/>
      <c r="C320" s="477"/>
      <c r="D320" s="477"/>
      <c r="E320" s="477"/>
      <c r="F320" s="477"/>
      <c r="G320" s="477"/>
      <c r="H320" s="477"/>
      <c r="I320" s="477"/>
      <c r="J320" s="477"/>
    </row>
    <row r="321" spans="1:11" ht="17.25" customHeight="1" x14ac:dyDescent="0.15"/>
    <row r="322" spans="1:11" ht="17.25" x14ac:dyDescent="0.15">
      <c r="A322" s="355" t="s">
        <v>380</v>
      </c>
      <c r="B322" s="355"/>
      <c r="C322" s="355"/>
      <c r="D322" s="355"/>
      <c r="E322" s="355"/>
      <c r="F322" s="355"/>
      <c r="G322" s="355"/>
      <c r="H322" s="355"/>
      <c r="I322" s="355"/>
      <c r="J322" s="355"/>
      <c r="K322" s="10"/>
    </row>
    <row r="323" spans="1:11" ht="17.25" x14ac:dyDescent="0.15">
      <c r="A323" s="355" t="s">
        <v>14</v>
      </c>
      <c r="B323" s="355"/>
      <c r="C323" s="355"/>
      <c r="D323" s="355"/>
      <c r="E323" s="355"/>
      <c r="F323" s="355"/>
      <c r="G323" s="355"/>
      <c r="H323" s="355"/>
      <c r="I323" s="355"/>
      <c r="J323" s="355"/>
      <c r="K323" s="10"/>
    </row>
    <row r="324" spans="1:11" ht="18" x14ac:dyDescent="0.15">
      <c r="A324" s="453" t="s">
        <v>15</v>
      </c>
      <c r="B324" s="453"/>
      <c r="C324" s="453"/>
      <c r="D324" s="453"/>
      <c r="E324" s="453"/>
      <c r="F324" s="453"/>
      <c r="G324" s="453"/>
      <c r="H324" s="453"/>
      <c r="I324" s="453"/>
      <c r="J324" s="453"/>
      <c r="K324" s="13"/>
    </row>
    <row r="325" spans="1:11" ht="18" thickBot="1" x14ac:dyDescent="0.2">
      <c r="A325" s="2"/>
    </row>
    <row r="326" spans="1:11" ht="17.25" x14ac:dyDescent="0.15">
      <c r="A326" s="58" t="s">
        <v>16</v>
      </c>
      <c r="B326" s="59"/>
      <c r="C326" s="60"/>
      <c r="D326" s="418" t="s">
        <v>17</v>
      </c>
      <c r="E326" s="418"/>
      <c r="F326" s="418"/>
      <c r="G326" s="418"/>
      <c r="H326" s="418"/>
      <c r="I326" s="418"/>
      <c r="J326" s="419"/>
      <c r="K326" s="50"/>
    </row>
    <row r="327" spans="1:11" ht="18" x14ac:dyDescent="0.15">
      <c r="A327" s="62" t="s">
        <v>39</v>
      </c>
      <c r="B327" s="22"/>
      <c r="C327" s="406" t="s">
        <v>186</v>
      </c>
      <c r="D327" s="447"/>
      <c r="E327" s="447"/>
      <c r="F327" s="447"/>
      <c r="G327" s="447"/>
      <c r="H327" s="447"/>
      <c r="I327" s="447"/>
      <c r="J327" s="448"/>
      <c r="K327" s="51"/>
    </row>
    <row r="328" spans="1:11" ht="18" x14ac:dyDescent="0.15">
      <c r="A328" s="63"/>
      <c r="B328" s="64"/>
      <c r="C328" s="409" t="s">
        <v>26</v>
      </c>
      <c r="D328" s="410"/>
      <c r="E328" s="410"/>
      <c r="F328" s="410"/>
      <c r="G328" s="410"/>
      <c r="H328" s="410"/>
      <c r="I328" s="410"/>
      <c r="J328" s="411"/>
      <c r="K328" s="51"/>
    </row>
    <row r="329" spans="1:11" ht="18" x14ac:dyDescent="0.15">
      <c r="A329" s="63"/>
      <c r="B329" s="64"/>
      <c r="C329" s="409" t="s">
        <v>25</v>
      </c>
      <c r="D329" s="410"/>
      <c r="E329" s="410"/>
      <c r="F329" s="410"/>
      <c r="G329" s="410"/>
      <c r="H329" s="410"/>
      <c r="I329" s="410"/>
      <c r="J329" s="411"/>
      <c r="K329" s="51"/>
    </row>
    <row r="330" spans="1:11" ht="18" customHeight="1" x14ac:dyDescent="0.15">
      <c r="A330" s="65"/>
      <c r="B330" s="66"/>
      <c r="C330" s="24" t="s">
        <v>24</v>
      </c>
      <c r="D330" s="396" t="s">
        <v>28</v>
      </c>
      <c r="E330" s="396"/>
      <c r="F330" s="405"/>
      <c r="G330" s="405"/>
      <c r="H330" s="405"/>
      <c r="I330" s="405"/>
      <c r="J330" s="405"/>
      <c r="K330" s="79"/>
    </row>
    <row r="331" spans="1:11" ht="17.25" x14ac:dyDescent="0.15">
      <c r="A331" s="471" t="s">
        <v>280</v>
      </c>
      <c r="B331" s="472"/>
      <c r="C331" s="406" t="str">
        <f>入力シート!C16&amp;"からの"&amp;入力シート!C62</f>
        <v>甲斐市からの</v>
      </c>
      <c r="D331" s="407"/>
      <c r="E331" s="407"/>
      <c r="F331" s="407"/>
      <c r="G331" s="407"/>
      <c r="H331" s="407"/>
      <c r="I331" s="407"/>
      <c r="J331" s="408"/>
      <c r="K331" s="52"/>
    </row>
    <row r="332" spans="1:11" ht="17.25" x14ac:dyDescent="0.15">
      <c r="A332" s="473"/>
      <c r="B332" s="474"/>
      <c r="C332" s="409" t="s">
        <v>25</v>
      </c>
      <c r="D332" s="410"/>
      <c r="E332" s="410"/>
      <c r="F332" s="410"/>
      <c r="G332" s="410"/>
      <c r="H332" s="410"/>
      <c r="I332" s="410"/>
      <c r="J332" s="411"/>
      <c r="K332" s="52"/>
    </row>
    <row r="333" spans="1:11" ht="17.25" customHeight="1" x14ac:dyDescent="0.15">
      <c r="A333" s="473"/>
      <c r="B333" s="474"/>
      <c r="C333" s="184" t="s">
        <v>24</v>
      </c>
      <c r="D333" s="412" t="s">
        <v>333</v>
      </c>
      <c r="E333" s="412"/>
      <c r="F333" s="412"/>
      <c r="G333" s="412"/>
      <c r="H333" s="412"/>
      <c r="I333" s="412"/>
      <c r="J333" s="413"/>
      <c r="K333" s="21"/>
    </row>
    <row r="334" spans="1:11" ht="17.25" x14ac:dyDescent="0.15">
      <c r="A334" s="27"/>
      <c r="B334" s="25"/>
      <c r="C334" s="18"/>
      <c r="D334" s="412"/>
      <c r="E334" s="412"/>
      <c r="F334" s="412"/>
      <c r="G334" s="412"/>
      <c r="H334" s="412"/>
      <c r="I334" s="412"/>
      <c r="J334" s="413"/>
      <c r="K334" s="21"/>
    </row>
    <row r="335" spans="1:11" ht="17.25" x14ac:dyDescent="0.15">
      <c r="A335" s="27"/>
      <c r="B335" s="25"/>
      <c r="C335" s="18"/>
      <c r="D335" s="412"/>
      <c r="E335" s="412"/>
      <c r="F335" s="412"/>
      <c r="G335" s="412"/>
      <c r="H335" s="412"/>
      <c r="I335" s="412"/>
      <c r="J335" s="413"/>
      <c r="K335" s="21"/>
    </row>
    <row r="336" spans="1:11" ht="17.25" customHeight="1" x14ac:dyDescent="0.15">
      <c r="A336" s="27"/>
      <c r="B336" s="25"/>
      <c r="C336" s="15"/>
      <c r="D336" s="412"/>
      <c r="E336" s="412"/>
      <c r="F336" s="412"/>
      <c r="G336" s="412"/>
      <c r="H336" s="412"/>
      <c r="I336" s="412"/>
      <c r="J336" s="413"/>
      <c r="K336" s="21"/>
    </row>
    <row r="337" spans="1:11" ht="17.25" customHeight="1" x14ac:dyDescent="0.15">
      <c r="A337" s="28"/>
      <c r="B337" s="26"/>
      <c r="D337" s="412"/>
      <c r="E337" s="412"/>
      <c r="F337" s="412"/>
      <c r="G337" s="412"/>
      <c r="H337" s="412"/>
      <c r="I337" s="412"/>
      <c r="J337" s="413"/>
      <c r="K337" s="21"/>
    </row>
    <row r="338" spans="1:11" ht="17.25" customHeight="1" x14ac:dyDescent="0.15">
      <c r="A338" s="28"/>
      <c r="B338" s="26"/>
      <c r="D338" s="412"/>
      <c r="E338" s="412"/>
      <c r="F338" s="412"/>
      <c r="G338" s="412"/>
      <c r="H338" s="412"/>
      <c r="I338" s="412"/>
      <c r="J338" s="413"/>
      <c r="K338" s="21"/>
    </row>
    <row r="339" spans="1:11" ht="17.25" customHeight="1" x14ac:dyDescent="0.15">
      <c r="A339" s="28"/>
      <c r="B339" s="26"/>
      <c r="C339" s="15"/>
      <c r="D339" s="417"/>
      <c r="E339" s="417"/>
      <c r="F339" s="417"/>
      <c r="G339" s="417"/>
      <c r="H339" s="417"/>
      <c r="I339" s="417"/>
      <c r="J339" s="420"/>
      <c r="K339" s="21"/>
    </row>
    <row r="340" spans="1:11" ht="17.25" customHeight="1" x14ac:dyDescent="0.15">
      <c r="A340" s="29"/>
      <c r="B340" s="23"/>
      <c r="C340" s="61"/>
      <c r="D340" s="421"/>
      <c r="E340" s="421"/>
      <c r="F340" s="421"/>
      <c r="G340" s="421"/>
      <c r="H340" s="421"/>
      <c r="I340" s="421"/>
      <c r="J340" s="422"/>
      <c r="K340" s="21"/>
    </row>
    <row r="341" spans="1:11" ht="17.25" customHeight="1" x14ac:dyDescent="0.15">
      <c r="A341" s="438" t="s">
        <v>305</v>
      </c>
      <c r="B341" s="439"/>
      <c r="C341" s="407" t="s">
        <v>29</v>
      </c>
      <c r="D341" s="407"/>
      <c r="E341" s="407"/>
      <c r="F341" s="407"/>
      <c r="G341" s="407"/>
      <c r="H341" s="407"/>
      <c r="I341" s="407"/>
      <c r="J341" s="408"/>
      <c r="K341" s="17"/>
    </row>
    <row r="342" spans="1:11" ht="17.25" customHeight="1" x14ac:dyDescent="0.15">
      <c r="A342" s="440"/>
      <c r="B342" s="441"/>
      <c r="C342" s="410" t="s">
        <v>30</v>
      </c>
      <c r="D342" s="410"/>
      <c r="E342" s="410"/>
      <c r="F342" s="410"/>
      <c r="G342" s="410"/>
      <c r="H342" s="410"/>
      <c r="I342" s="410"/>
      <c r="J342" s="411"/>
      <c r="K342" s="17"/>
    </row>
    <row r="343" spans="1:11" ht="17.25" customHeight="1" x14ac:dyDescent="0.15">
      <c r="A343" s="440"/>
      <c r="B343" s="441"/>
      <c r="C343" s="410" t="s">
        <v>26</v>
      </c>
      <c r="D343" s="410"/>
      <c r="E343" s="410"/>
      <c r="F343" s="410"/>
      <c r="G343" s="410"/>
      <c r="H343" s="410"/>
      <c r="I343" s="410"/>
      <c r="J343" s="411"/>
      <c r="K343" s="17"/>
    </row>
    <row r="344" spans="1:11" ht="17.25" customHeight="1" x14ac:dyDescent="0.15">
      <c r="A344" s="440"/>
      <c r="B344" s="441"/>
      <c r="C344" s="410" t="s">
        <v>25</v>
      </c>
      <c r="D344" s="410"/>
      <c r="E344" s="410"/>
      <c r="F344" s="410"/>
      <c r="G344" s="410"/>
      <c r="H344" s="410"/>
      <c r="I344" s="410"/>
      <c r="J344" s="411"/>
      <c r="K344" s="17"/>
    </row>
    <row r="345" spans="1:11" ht="17.25" customHeight="1" x14ac:dyDescent="0.15">
      <c r="A345" s="440"/>
      <c r="B345" s="441"/>
      <c r="C345" s="15" t="str">
        <f>IF(入力シート!C64&lt;&gt;"","Ø","")</f>
        <v>Ø</v>
      </c>
      <c r="D345" s="417" t="str">
        <f>IF(入力シート!C64&lt;&gt;"",入力シート!C16&amp;"のトップページ（"&amp;入力シート!C64&amp;"）","")</f>
        <v>甲斐市のトップページ（https://www.city.kai.yamanashi.jp）</v>
      </c>
      <c r="E345" s="417"/>
      <c r="F345" s="417"/>
      <c r="G345" s="417"/>
      <c r="H345" s="417"/>
      <c r="I345" s="417"/>
      <c r="J345" s="420"/>
      <c r="K345" s="21"/>
    </row>
    <row r="346" spans="1:11" ht="17.25" customHeight="1" x14ac:dyDescent="0.15">
      <c r="A346" s="440"/>
      <c r="B346" s="441"/>
      <c r="C346" s="19"/>
      <c r="D346" s="417"/>
      <c r="E346" s="417"/>
      <c r="F346" s="417"/>
      <c r="G346" s="417"/>
      <c r="H346" s="417"/>
      <c r="I346" s="417"/>
      <c r="J346" s="420"/>
      <c r="K346" s="21"/>
    </row>
    <row r="347" spans="1:11" ht="17.25" customHeight="1" thickBot="1" x14ac:dyDescent="0.2">
      <c r="A347" s="442"/>
      <c r="B347" s="443"/>
      <c r="C347" s="444" t="str">
        <f>IF(入力シート!C66="○",入力シート!C16&amp;"の避難情報に係る緊急速報メール","")</f>
        <v/>
      </c>
      <c r="D347" s="445"/>
      <c r="E347" s="445"/>
      <c r="F347" s="445"/>
      <c r="G347" s="445"/>
      <c r="H347" s="445"/>
      <c r="I347" s="445"/>
      <c r="J347" s="446"/>
      <c r="K347" s="17"/>
    </row>
    <row r="348" spans="1:11" ht="17.25" customHeight="1" x14ac:dyDescent="0.15">
      <c r="A348" s="89" t="s">
        <v>43</v>
      </c>
      <c r="B348" s="416" t="s">
        <v>44</v>
      </c>
      <c r="C348" s="416"/>
      <c r="D348" s="416"/>
      <c r="E348" s="416"/>
      <c r="F348" s="416"/>
      <c r="G348" s="416"/>
      <c r="H348" s="416"/>
      <c r="I348" s="416"/>
      <c r="J348" s="416"/>
      <c r="K348" s="21"/>
    </row>
    <row r="349" spans="1:11" ht="17.25" customHeight="1" x14ac:dyDescent="0.15">
      <c r="A349" s="90"/>
      <c r="B349" s="417"/>
      <c r="C349" s="417"/>
      <c r="D349" s="417"/>
      <c r="E349" s="417"/>
      <c r="F349" s="417"/>
      <c r="G349" s="417"/>
      <c r="H349" s="417"/>
      <c r="I349" s="417"/>
      <c r="J349" s="417"/>
      <c r="K349" s="12"/>
    </row>
    <row r="350" spans="1:11" ht="17.25" customHeight="1" x14ac:dyDescent="0.15">
      <c r="A350" s="90" t="s">
        <v>43</v>
      </c>
      <c r="B350" s="348" t="s">
        <v>45</v>
      </c>
      <c r="C350" s="348"/>
      <c r="D350" s="348"/>
      <c r="E350" s="348"/>
      <c r="F350" s="348"/>
      <c r="G350" s="348"/>
      <c r="H350" s="348"/>
      <c r="I350" s="348"/>
      <c r="J350" s="348"/>
      <c r="K350" s="12"/>
    </row>
    <row r="351" spans="1:11" ht="17.25" customHeight="1" x14ac:dyDescent="0.15">
      <c r="A351" s="90"/>
      <c r="B351" s="348"/>
      <c r="C351" s="348"/>
      <c r="D351" s="348"/>
      <c r="E351" s="348"/>
      <c r="F351" s="348"/>
      <c r="G351" s="348"/>
      <c r="H351" s="348"/>
      <c r="I351" s="348"/>
      <c r="J351" s="348"/>
      <c r="K351" s="12"/>
    </row>
    <row r="352" spans="1:11" ht="17.25" customHeight="1" x14ac:dyDescent="0.15">
      <c r="A352" s="12"/>
      <c r="B352" s="12"/>
      <c r="C352" s="12"/>
      <c r="D352" s="12"/>
      <c r="E352" s="78"/>
      <c r="F352" s="12"/>
      <c r="G352" s="12"/>
      <c r="H352" s="12"/>
      <c r="I352" s="12"/>
      <c r="J352" s="12"/>
      <c r="K352" s="12"/>
    </row>
    <row r="353" spans="1:11" ht="17.25" x14ac:dyDescent="0.15">
      <c r="A353" s="355" t="s">
        <v>27</v>
      </c>
      <c r="B353" s="355"/>
      <c r="C353" s="355"/>
      <c r="D353" s="355"/>
      <c r="E353" s="355"/>
      <c r="F353" s="355"/>
      <c r="G353" s="355"/>
      <c r="H353" s="355"/>
      <c r="I353" s="355"/>
      <c r="J353" s="355"/>
      <c r="K353" s="10"/>
    </row>
    <row r="354" spans="1:11" ht="17.25" customHeight="1" x14ac:dyDescent="0.15">
      <c r="A354" s="297" t="s">
        <v>281</v>
      </c>
      <c r="B354" s="297"/>
      <c r="C354" s="297"/>
      <c r="D354" s="297"/>
      <c r="E354" s="297"/>
      <c r="F354" s="297"/>
      <c r="G354" s="297"/>
      <c r="H354" s="297"/>
      <c r="I354" s="297"/>
      <c r="J354" s="297"/>
      <c r="K354" s="12"/>
    </row>
    <row r="355" spans="1:11" ht="17.25" customHeight="1" x14ac:dyDescent="0.15">
      <c r="A355" s="297"/>
      <c r="B355" s="297"/>
      <c r="C355" s="297"/>
      <c r="D355" s="297"/>
      <c r="E355" s="297"/>
      <c r="F355" s="297"/>
      <c r="G355" s="297"/>
      <c r="H355" s="297"/>
      <c r="I355" s="297"/>
      <c r="J355" s="297"/>
      <c r="K355" s="12"/>
    </row>
    <row r="356" spans="1:11" ht="17.25" customHeight="1" x14ac:dyDescent="0.15">
      <c r="A356" s="212"/>
      <c r="B356" s="212"/>
      <c r="C356" s="212"/>
      <c r="D356" s="212"/>
      <c r="E356" s="212"/>
      <c r="F356" s="212"/>
      <c r="G356" s="212"/>
      <c r="H356" s="212"/>
      <c r="I356" s="212"/>
      <c r="J356" s="212"/>
      <c r="K356" s="209"/>
    </row>
    <row r="357" spans="1:11" ht="18" customHeight="1" x14ac:dyDescent="0.15">
      <c r="A357" s="389" t="s">
        <v>60</v>
      </c>
      <c r="B357" s="389"/>
      <c r="C357" s="389"/>
      <c r="D357" s="389"/>
      <c r="E357" s="389"/>
      <c r="F357" s="389"/>
      <c r="G357" s="389"/>
      <c r="H357" s="389"/>
      <c r="I357" s="389"/>
      <c r="J357" s="389"/>
      <c r="K357" s="12"/>
    </row>
    <row r="358" spans="1:11" ht="18" customHeight="1" x14ac:dyDescent="0.15">
      <c r="A358" s="389"/>
      <c r="B358" s="389"/>
      <c r="C358" s="389"/>
      <c r="D358" s="389"/>
      <c r="E358" s="389"/>
      <c r="F358" s="389"/>
      <c r="G358" s="389"/>
      <c r="H358" s="389"/>
      <c r="I358" s="389"/>
      <c r="J358" s="389"/>
      <c r="K358" s="12"/>
    </row>
    <row r="359" spans="1:11" ht="18" customHeight="1" x14ac:dyDescent="0.15">
      <c r="A359" s="213"/>
      <c r="B359" s="213"/>
      <c r="C359" s="213"/>
      <c r="D359" s="213"/>
      <c r="E359" s="213"/>
      <c r="F359" s="213"/>
      <c r="G359" s="213"/>
      <c r="H359" s="213"/>
      <c r="I359" s="213"/>
      <c r="J359" s="213"/>
      <c r="K359" s="209"/>
    </row>
    <row r="360" spans="1:11" ht="18" customHeight="1" x14ac:dyDescent="0.15">
      <c r="A360" s="389" t="s">
        <v>96</v>
      </c>
      <c r="B360" s="389"/>
      <c r="C360" s="389"/>
      <c r="D360" s="389"/>
      <c r="E360" s="389"/>
      <c r="F360" s="389"/>
      <c r="G360" s="389"/>
      <c r="H360" s="389"/>
      <c r="I360" s="389"/>
      <c r="J360" s="389"/>
      <c r="K360" s="110"/>
    </row>
    <row r="361" spans="1:11" ht="18" customHeight="1" x14ac:dyDescent="0.15">
      <c r="B361" s="364" t="str">
        <f>入力シート!C16&amp;入力シート!C68&amp;" "&amp;入力シート!C70</f>
        <v xml:space="preserve">甲斐市 </v>
      </c>
      <c r="C361" s="364"/>
      <c r="D361" s="364"/>
      <c r="E361" s="364"/>
      <c r="F361" s="364"/>
      <c r="G361" s="364"/>
      <c r="H361" s="364"/>
      <c r="I361" s="364"/>
      <c r="J361" s="364"/>
      <c r="K361" s="110"/>
    </row>
    <row r="362" spans="1:11" ht="17.25" customHeight="1" x14ac:dyDescent="0.15">
      <c r="A362" s="111"/>
      <c r="B362" s="111"/>
      <c r="C362" s="111"/>
      <c r="D362" s="111"/>
      <c r="E362" s="111"/>
      <c r="F362" s="111"/>
      <c r="G362" s="111"/>
      <c r="H362" s="111"/>
      <c r="I362" s="111"/>
      <c r="J362" s="111"/>
      <c r="K362" s="110"/>
    </row>
    <row r="363" spans="1:11" ht="17.25" customHeight="1" x14ac:dyDescent="0.15">
      <c r="A363" s="111"/>
      <c r="B363" s="111"/>
      <c r="C363" s="111"/>
      <c r="D363" s="111"/>
      <c r="E363" s="111"/>
      <c r="F363" s="111"/>
      <c r="G363" s="111"/>
      <c r="H363" s="111"/>
      <c r="I363" s="111"/>
      <c r="J363" s="111"/>
      <c r="K363" s="110"/>
    </row>
    <row r="364" spans="1:11" ht="17.25" customHeight="1" x14ac:dyDescent="0.15">
      <c r="A364" s="111"/>
      <c r="B364" s="111"/>
      <c r="C364" s="111"/>
      <c r="D364" s="111"/>
      <c r="E364" s="111"/>
      <c r="F364" s="111"/>
      <c r="G364" s="111"/>
      <c r="H364" s="111"/>
      <c r="I364" s="111"/>
      <c r="J364" s="111"/>
      <c r="K364" s="110"/>
    </row>
    <row r="365" spans="1:11" ht="17.25" customHeight="1" x14ac:dyDescent="0.15">
      <c r="A365" s="111"/>
      <c r="B365" s="111"/>
      <c r="C365" s="111"/>
      <c r="D365" s="111"/>
      <c r="E365" s="111"/>
      <c r="F365" s="111"/>
      <c r="G365" s="111"/>
      <c r="H365" s="111"/>
      <c r="I365" s="111"/>
      <c r="J365" s="111"/>
      <c r="K365" s="110"/>
    </row>
    <row r="366" spans="1:11" ht="17.25" customHeight="1" x14ac:dyDescent="0.15">
      <c r="A366" s="111"/>
      <c r="B366" s="111"/>
      <c r="C366" s="111"/>
      <c r="D366" s="111"/>
      <c r="E366" s="111"/>
      <c r="F366" s="111"/>
      <c r="G366" s="111"/>
      <c r="H366" s="111"/>
      <c r="I366" s="111"/>
      <c r="J366" s="111"/>
      <c r="K366" s="110"/>
    </row>
    <row r="367" spans="1:11" ht="17.25" customHeight="1" x14ac:dyDescent="0.15">
      <c r="A367" s="111"/>
      <c r="B367" s="111"/>
      <c r="C367" s="111"/>
      <c r="D367" s="111"/>
      <c r="E367" s="111"/>
      <c r="F367" s="111"/>
      <c r="G367" s="111"/>
      <c r="H367" s="111"/>
      <c r="I367" s="111"/>
      <c r="J367" s="111"/>
      <c r="K367" s="110"/>
    </row>
    <row r="368" spans="1:11" ht="17.25" x14ac:dyDescent="0.15">
      <c r="A368" s="355" t="s">
        <v>381</v>
      </c>
      <c r="B368" s="355"/>
      <c r="C368" s="355"/>
      <c r="D368" s="355"/>
      <c r="E368" s="355"/>
      <c r="F368" s="355"/>
      <c r="G368" s="355"/>
      <c r="H368" s="355"/>
      <c r="I368" s="355"/>
      <c r="J368" s="355"/>
      <c r="K368" s="10"/>
    </row>
    <row r="369" spans="1:11" ht="17.25" x14ac:dyDescent="0.15">
      <c r="A369" s="355" t="s">
        <v>176</v>
      </c>
      <c r="B369" s="355"/>
      <c r="C369" s="355"/>
      <c r="D369" s="355"/>
      <c r="E369" s="355"/>
      <c r="F369" s="355"/>
      <c r="G369" s="355"/>
      <c r="H369" s="355"/>
      <c r="I369" s="355"/>
      <c r="J369" s="355"/>
      <c r="K369" s="10"/>
    </row>
    <row r="370" spans="1:11" ht="17.25" customHeight="1" x14ac:dyDescent="0.15">
      <c r="A370" s="389" t="s">
        <v>282</v>
      </c>
      <c r="B370" s="389"/>
      <c r="C370" s="389"/>
      <c r="D370" s="389"/>
      <c r="E370" s="389"/>
      <c r="F370" s="389"/>
      <c r="G370" s="389"/>
      <c r="H370" s="389"/>
      <c r="I370" s="389"/>
      <c r="J370" s="389"/>
      <c r="K370" s="12"/>
    </row>
    <row r="371" spans="1:11" ht="17.25" customHeight="1" x14ac:dyDescent="0.15">
      <c r="A371" s="389"/>
      <c r="B371" s="389"/>
      <c r="C371" s="389"/>
      <c r="D371" s="389"/>
      <c r="E371" s="389"/>
      <c r="F371" s="389"/>
      <c r="G371" s="389"/>
      <c r="H371" s="389"/>
      <c r="I371" s="389"/>
      <c r="J371" s="389"/>
      <c r="K371" s="84"/>
    </row>
    <row r="372" spans="1:11" ht="17.25" customHeight="1" x14ac:dyDescent="0.15">
      <c r="A372" s="389"/>
      <c r="B372" s="389"/>
      <c r="C372" s="389"/>
      <c r="D372" s="389"/>
      <c r="E372" s="389"/>
      <c r="F372" s="389"/>
      <c r="G372" s="389"/>
      <c r="H372" s="389"/>
      <c r="I372" s="389"/>
      <c r="J372" s="389"/>
      <c r="K372" s="84"/>
    </row>
    <row r="373" spans="1:11" ht="17.25" customHeight="1" x14ac:dyDescent="0.15">
      <c r="A373" s="389"/>
      <c r="B373" s="389"/>
      <c r="C373" s="389"/>
      <c r="D373" s="389"/>
      <c r="E373" s="389"/>
      <c r="F373" s="389"/>
      <c r="G373" s="389"/>
      <c r="H373" s="389"/>
      <c r="I373" s="389"/>
      <c r="J373" s="389"/>
      <c r="K373" s="12"/>
    </row>
    <row r="374" spans="1:11" ht="17.25" x14ac:dyDescent="0.15">
      <c r="A374" s="2"/>
      <c r="B374" s="20"/>
      <c r="C374" s="20"/>
      <c r="D374" s="20"/>
      <c r="E374" s="20"/>
      <c r="F374" s="20"/>
      <c r="G374" s="20"/>
      <c r="H374" s="20"/>
      <c r="I374" s="20"/>
      <c r="J374" s="20"/>
      <c r="K374" s="20"/>
    </row>
    <row r="375" spans="1:11" ht="17.25" x14ac:dyDescent="0.15">
      <c r="A375" s="355" t="s">
        <v>18</v>
      </c>
      <c r="B375" s="355"/>
      <c r="C375" s="355"/>
      <c r="D375" s="355"/>
      <c r="E375" s="355"/>
      <c r="F375" s="355"/>
      <c r="G375" s="355"/>
      <c r="H375" s="355"/>
      <c r="I375" s="355"/>
      <c r="J375" s="355"/>
      <c r="K375" s="10"/>
    </row>
    <row r="376" spans="1:11" ht="17.25" customHeight="1" x14ac:dyDescent="0.15">
      <c r="A376" s="389" t="s">
        <v>174</v>
      </c>
      <c r="B376" s="389"/>
      <c r="C376" s="389"/>
      <c r="D376" s="389"/>
      <c r="E376" s="389"/>
      <c r="F376" s="389"/>
      <c r="G376" s="389"/>
      <c r="H376" s="389"/>
      <c r="I376" s="389"/>
      <c r="J376" s="389"/>
      <c r="K376" s="12"/>
    </row>
    <row r="377" spans="1:11" ht="17.25" customHeight="1" x14ac:dyDescent="0.15">
      <c r="A377" s="389"/>
      <c r="B377" s="389"/>
      <c r="C377" s="389"/>
      <c r="D377" s="389"/>
      <c r="E377" s="389"/>
      <c r="F377" s="389"/>
      <c r="G377" s="389"/>
      <c r="H377" s="389"/>
      <c r="I377" s="389"/>
      <c r="J377" s="389"/>
      <c r="K377" s="12"/>
    </row>
    <row r="378" spans="1:11" ht="17.25" x14ac:dyDescent="0.15">
      <c r="A378" s="2"/>
      <c r="B378" s="20"/>
      <c r="C378" s="20"/>
      <c r="D378" s="20"/>
      <c r="E378" s="20"/>
      <c r="F378" s="20"/>
      <c r="G378" s="20"/>
      <c r="H378" s="20"/>
      <c r="I378" s="20"/>
      <c r="J378" s="20"/>
      <c r="K378" s="20"/>
    </row>
    <row r="379" spans="1:11" ht="17.25" x14ac:dyDescent="0.15">
      <c r="A379" s="355" t="s">
        <v>61</v>
      </c>
      <c r="B379" s="355"/>
      <c r="C379" s="355"/>
      <c r="D379" s="355"/>
      <c r="E379" s="355"/>
      <c r="F379" s="355"/>
      <c r="G379" s="355"/>
      <c r="H379" s="355"/>
      <c r="I379" s="355"/>
      <c r="J379" s="355"/>
      <c r="K379" s="10"/>
    </row>
    <row r="380" spans="1:11" ht="17.25" customHeight="1" x14ac:dyDescent="0.15">
      <c r="A380" s="389" t="s">
        <v>173</v>
      </c>
      <c r="B380" s="389"/>
      <c r="C380" s="389"/>
      <c r="D380" s="389"/>
      <c r="E380" s="389"/>
      <c r="F380" s="389"/>
      <c r="G380" s="389"/>
      <c r="H380" s="389"/>
      <c r="I380" s="389"/>
      <c r="J380" s="389"/>
      <c r="K380" s="12"/>
    </row>
    <row r="381" spans="1:11" ht="18" thickBot="1" x14ac:dyDescent="0.2">
      <c r="A381" s="2"/>
      <c r="B381" s="20"/>
      <c r="C381" s="20"/>
      <c r="D381" s="20"/>
      <c r="E381" s="20"/>
      <c r="F381" s="20"/>
      <c r="G381" s="20"/>
      <c r="H381" s="20"/>
      <c r="I381" s="20"/>
      <c r="J381" s="20"/>
      <c r="K381" s="20"/>
    </row>
    <row r="382" spans="1:11" ht="18" x14ac:dyDescent="0.15">
      <c r="A382" s="2"/>
      <c r="B382" s="101"/>
      <c r="C382" s="102"/>
      <c r="D382" s="414" t="s">
        <v>64</v>
      </c>
      <c r="E382" s="415"/>
      <c r="F382" s="414" t="s">
        <v>62</v>
      </c>
      <c r="G382" s="415"/>
      <c r="H382" s="414" t="s">
        <v>63</v>
      </c>
      <c r="I382" s="424"/>
      <c r="J382" s="20"/>
      <c r="K382" s="20"/>
    </row>
    <row r="383" spans="1:11" ht="22.5" customHeight="1" x14ac:dyDescent="0.15">
      <c r="A383" s="2"/>
      <c r="B383" s="303" t="s">
        <v>376</v>
      </c>
      <c r="C383" s="304"/>
      <c r="D383" s="309" t="str">
        <f>IF(入力シート!C76="","-",入力シート!C76)</f>
        <v>-</v>
      </c>
      <c r="E383" s="304"/>
      <c r="F383" s="309" t="str">
        <f>IF(入力シート!C80="","-",入力シート!C80&amp;"ｍ")</f>
        <v>-</v>
      </c>
      <c r="G383" s="304"/>
      <c r="H383" s="309" t="str">
        <f>IF(入力シート!C82="","-",入力シート!C82&amp;IF(入力シート!C82="車両"," "&amp;入力シート!I82&amp;"台",""))</f>
        <v>-</v>
      </c>
      <c r="I383" s="312"/>
      <c r="J383" s="217"/>
      <c r="K383" s="217"/>
    </row>
    <row r="384" spans="1:11" ht="22.5" customHeight="1" x14ac:dyDescent="0.15">
      <c r="A384" s="2"/>
      <c r="B384" s="305"/>
      <c r="C384" s="306"/>
      <c r="D384" s="310"/>
      <c r="E384" s="306"/>
      <c r="F384" s="310"/>
      <c r="G384" s="306"/>
      <c r="H384" s="310"/>
      <c r="I384" s="313"/>
      <c r="J384" s="217"/>
      <c r="K384" s="217"/>
    </row>
    <row r="385" spans="1:11" ht="22.5" customHeight="1" x14ac:dyDescent="0.15">
      <c r="A385" s="2"/>
      <c r="B385" s="307"/>
      <c r="C385" s="308"/>
      <c r="D385" s="311"/>
      <c r="E385" s="308"/>
      <c r="F385" s="311"/>
      <c r="G385" s="308"/>
      <c r="H385" s="311"/>
      <c r="I385" s="314"/>
      <c r="J385" s="217"/>
      <c r="K385" s="217"/>
    </row>
    <row r="386" spans="1:11" ht="22.5" customHeight="1" x14ac:dyDescent="0.15">
      <c r="A386" s="2"/>
      <c r="B386" s="303" t="s">
        <v>377</v>
      </c>
      <c r="C386" s="304"/>
      <c r="D386" s="425">
        <f>入力シート!C86</f>
        <v>0</v>
      </c>
      <c r="E386" s="426"/>
      <c r="F386" s="425" t="str">
        <f>入力シート!C90&amp;"m"</f>
        <v>m</v>
      </c>
      <c r="G386" s="426"/>
      <c r="H386" s="425" t="str">
        <f>入力シート!C92&amp;IF(入力シート!C92="車両"," "&amp;入力シート!I92&amp;"台","")</f>
        <v/>
      </c>
      <c r="I386" s="482"/>
      <c r="J386" s="20"/>
      <c r="K386" s="20"/>
    </row>
    <row r="387" spans="1:11" ht="22.5" customHeight="1" x14ac:dyDescent="0.15">
      <c r="A387" s="2"/>
      <c r="B387" s="305"/>
      <c r="C387" s="306"/>
      <c r="D387" s="427"/>
      <c r="E387" s="428"/>
      <c r="F387" s="427"/>
      <c r="G387" s="428"/>
      <c r="H387" s="427"/>
      <c r="I387" s="483"/>
      <c r="J387" s="217"/>
      <c r="K387" s="217"/>
    </row>
    <row r="388" spans="1:11" ht="22.5" customHeight="1" x14ac:dyDescent="0.15">
      <c r="A388" s="2"/>
      <c r="B388" s="307"/>
      <c r="C388" s="308"/>
      <c r="D388" s="429"/>
      <c r="E388" s="430"/>
      <c r="F388" s="429"/>
      <c r="G388" s="430"/>
      <c r="H388" s="429"/>
      <c r="I388" s="484"/>
      <c r="J388" s="20"/>
      <c r="K388" s="20"/>
    </row>
    <row r="389" spans="1:11" ht="17.25" x14ac:dyDescent="0.15">
      <c r="A389" s="2"/>
      <c r="B389" s="368" t="s">
        <v>65</v>
      </c>
      <c r="C389" s="304"/>
      <c r="D389" s="425" t="str">
        <f>IF(入力シート!C96="","-",入力シート!C96)</f>
        <v>-</v>
      </c>
      <c r="E389" s="426"/>
      <c r="F389" s="478"/>
      <c r="G389" s="479"/>
      <c r="H389" s="478"/>
      <c r="I389" s="495"/>
      <c r="J389" s="20"/>
      <c r="K389" s="20"/>
    </row>
    <row r="390" spans="1:11" ht="18" thickBot="1" x14ac:dyDescent="0.2">
      <c r="A390" s="2"/>
      <c r="B390" s="369"/>
      <c r="C390" s="370"/>
      <c r="D390" s="449"/>
      <c r="E390" s="450"/>
      <c r="F390" s="480"/>
      <c r="G390" s="481"/>
      <c r="H390" s="480"/>
      <c r="I390" s="496"/>
      <c r="J390" s="20"/>
      <c r="K390" s="20"/>
    </row>
    <row r="391" spans="1:11" ht="17.25" x14ac:dyDescent="0.15">
      <c r="A391" s="2"/>
      <c r="B391" s="20"/>
      <c r="C391" s="20"/>
      <c r="D391" s="20"/>
      <c r="E391" s="20"/>
      <c r="F391" s="20"/>
      <c r="G391" s="20"/>
      <c r="H391" s="20"/>
      <c r="I391" s="20"/>
      <c r="J391" s="20"/>
      <c r="K391" s="20"/>
    </row>
    <row r="392" spans="1:11" ht="17.25" customHeight="1" x14ac:dyDescent="0.15">
      <c r="A392" s="302"/>
      <c r="B392" s="302"/>
      <c r="C392" s="302"/>
      <c r="D392" s="302"/>
      <c r="E392" s="302"/>
      <c r="F392" s="302"/>
      <c r="G392" s="302"/>
      <c r="H392" s="302"/>
      <c r="I392" s="302"/>
      <c r="J392" s="302"/>
      <c r="K392" s="20"/>
    </row>
    <row r="393" spans="1:11" ht="17.25" customHeight="1" x14ac:dyDescent="0.15">
      <c r="A393" s="302"/>
      <c r="B393" s="302"/>
      <c r="C393" s="302"/>
      <c r="D393" s="302"/>
      <c r="E393" s="302"/>
      <c r="F393" s="302"/>
      <c r="G393" s="302"/>
      <c r="H393" s="302"/>
      <c r="I393" s="302"/>
      <c r="J393" s="302"/>
      <c r="K393" s="20"/>
    </row>
    <row r="394" spans="1:11" ht="17.25" x14ac:dyDescent="0.15">
      <c r="A394" s="2"/>
      <c r="B394" s="20"/>
      <c r="C394" s="20"/>
      <c r="D394" s="20"/>
      <c r="E394" s="20"/>
      <c r="F394" s="20"/>
      <c r="G394" s="20"/>
      <c r="H394" s="20"/>
      <c r="I394" s="20"/>
      <c r="J394" s="20"/>
      <c r="K394" s="20"/>
    </row>
    <row r="395" spans="1:11" ht="17.25" x14ac:dyDescent="0.15">
      <c r="A395" s="2"/>
      <c r="B395" s="20"/>
      <c r="C395" s="20"/>
      <c r="D395" s="20"/>
      <c r="E395" s="20"/>
      <c r="F395" s="20"/>
      <c r="G395" s="20"/>
      <c r="H395" s="20"/>
      <c r="I395" s="20"/>
      <c r="J395" s="20"/>
      <c r="K395" s="20"/>
    </row>
    <row r="396" spans="1:11" ht="17.25" x14ac:dyDescent="0.15">
      <c r="A396" s="2"/>
      <c r="B396" s="20"/>
      <c r="C396" s="20"/>
      <c r="D396" s="20"/>
      <c r="E396" s="20"/>
      <c r="F396" s="20"/>
      <c r="G396" s="20"/>
      <c r="H396" s="20"/>
      <c r="I396" s="20"/>
      <c r="J396" s="20"/>
      <c r="K396" s="20"/>
    </row>
    <row r="397" spans="1:11" ht="17.25" x14ac:dyDescent="0.15">
      <c r="A397" s="2"/>
      <c r="B397" s="20"/>
      <c r="C397" s="20"/>
      <c r="D397" s="20"/>
      <c r="E397" s="20"/>
      <c r="F397" s="20"/>
      <c r="G397" s="20"/>
      <c r="H397" s="20"/>
      <c r="I397" s="20"/>
      <c r="J397" s="20"/>
      <c r="K397" s="20"/>
    </row>
    <row r="398" spans="1:11" ht="17.25" x14ac:dyDescent="0.15">
      <c r="A398" s="2"/>
      <c r="B398" s="20"/>
      <c r="C398" s="20"/>
      <c r="D398" s="20"/>
      <c r="E398" s="20"/>
      <c r="F398" s="20"/>
      <c r="G398" s="20"/>
      <c r="H398" s="20"/>
      <c r="I398" s="20"/>
      <c r="J398" s="20"/>
      <c r="K398" s="20"/>
    </row>
    <row r="399" spans="1:11" ht="17.25" x14ac:dyDescent="0.15">
      <c r="A399" s="2"/>
      <c r="B399" s="20"/>
      <c r="C399" s="20"/>
      <c r="D399" s="20"/>
      <c r="E399" s="20"/>
      <c r="F399" s="20"/>
      <c r="G399" s="20"/>
      <c r="H399" s="20"/>
      <c r="I399" s="20"/>
      <c r="J399" s="20"/>
      <c r="K399" s="20"/>
    </row>
    <row r="400" spans="1:11" ht="17.25" x14ac:dyDescent="0.15">
      <c r="A400" s="2"/>
      <c r="B400" s="20"/>
      <c r="C400" s="20"/>
      <c r="D400" s="20"/>
      <c r="E400" s="20"/>
      <c r="F400" s="20"/>
      <c r="G400" s="20"/>
      <c r="H400" s="20"/>
      <c r="I400" s="20"/>
      <c r="J400" s="20"/>
      <c r="K400" s="20"/>
    </row>
    <row r="401" spans="1:11" ht="17.25" x14ac:dyDescent="0.15">
      <c r="A401" s="2"/>
      <c r="B401" s="20"/>
      <c r="C401" s="20"/>
      <c r="D401" s="20"/>
      <c r="E401" s="20"/>
      <c r="F401" s="20"/>
      <c r="G401" s="20"/>
      <c r="H401" s="20"/>
      <c r="I401" s="20"/>
      <c r="J401" s="20"/>
      <c r="K401" s="20"/>
    </row>
    <row r="402" spans="1:11" ht="17.25" x14ac:dyDescent="0.15">
      <c r="A402" s="2"/>
      <c r="B402" s="20"/>
      <c r="C402" s="20"/>
      <c r="D402" s="20"/>
      <c r="E402" s="20"/>
      <c r="F402" s="20"/>
      <c r="G402" s="20"/>
      <c r="H402" s="20"/>
      <c r="I402" s="20"/>
      <c r="J402" s="20"/>
      <c r="K402" s="20"/>
    </row>
    <row r="403" spans="1:11" ht="17.25" x14ac:dyDescent="0.15">
      <c r="A403" s="2"/>
      <c r="B403" s="20"/>
      <c r="C403" s="20"/>
      <c r="D403" s="20"/>
      <c r="E403" s="20"/>
      <c r="F403" s="20"/>
      <c r="G403" s="20"/>
      <c r="H403" s="20"/>
      <c r="I403" s="20"/>
      <c r="J403" s="20"/>
      <c r="K403" s="20"/>
    </row>
    <row r="404" spans="1:11" ht="17.25" x14ac:dyDescent="0.15">
      <c r="A404" s="2"/>
      <c r="B404" s="20"/>
      <c r="C404" s="20"/>
      <c r="D404" s="20"/>
      <c r="E404" s="20"/>
      <c r="F404" s="20"/>
      <c r="G404" s="20"/>
      <c r="H404" s="20"/>
      <c r="I404" s="20"/>
      <c r="J404" s="20"/>
      <c r="K404" s="20"/>
    </row>
    <row r="405" spans="1:11" ht="17.25" x14ac:dyDescent="0.15">
      <c r="A405" s="2"/>
      <c r="B405" s="20"/>
      <c r="C405" s="20"/>
      <c r="D405" s="20"/>
      <c r="E405" s="20"/>
      <c r="F405" s="20"/>
      <c r="G405" s="20"/>
      <c r="H405" s="20"/>
      <c r="I405" s="20"/>
      <c r="J405" s="20"/>
      <c r="K405" s="20"/>
    </row>
    <row r="406" spans="1:11" ht="17.25" x14ac:dyDescent="0.15">
      <c r="A406" s="2"/>
      <c r="B406" s="20"/>
      <c r="C406" s="20"/>
      <c r="D406" s="20"/>
      <c r="E406" s="20"/>
      <c r="F406" s="20"/>
      <c r="G406" s="20"/>
      <c r="H406" s="20"/>
      <c r="I406" s="20"/>
      <c r="J406" s="20"/>
      <c r="K406" s="20"/>
    </row>
    <row r="407" spans="1:11" ht="17.25" x14ac:dyDescent="0.15">
      <c r="A407" s="2"/>
      <c r="B407" s="20"/>
      <c r="C407" s="20"/>
      <c r="D407" s="20"/>
      <c r="E407" s="20"/>
      <c r="F407" s="20"/>
      <c r="G407" s="20"/>
      <c r="H407" s="20"/>
      <c r="I407" s="20"/>
      <c r="J407" s="20"/>
      <c r="K407" s="20"/>
    </row>
    <row r="408" spans="1:11" ht="17.25" x14ac:dyDescent="0.15">
      <c r="A408" s="2"/>
      <c r="B408" s="20"/>
      <c r="C408" s="20"/>
      <c r="D408" s="20"/>
      <c r="E408" s="20"/>
      <c r="F408" s="20"/>
      <c r="G408" s="20"/>
      <c r="H408" s="20"/>
      <c r="I408" s="20"/>
      <c r="J408" s="20"/>
      <c r="K408" s="20"/>
    </row>
    <row r="409" spans="1:11" ht="17.25" x14ac:dyDescent="0.15">
      <c r="A409" s="2"/>
      <c r="B409" s="20"/>
      <c r="C409" s="20"/>
      <c r="D409" s="20"/>
      <c r="E409" s="20"/>
      <c r="F409" s="20"/>
      <c r="G409" s="20"/>
      <c r="H409" s="20"/>
      <c r="I409" s="20"/>
      <c r="J409" s="20"/>
      <c r="K409" s="20"/>
    </row>
    <row r="410" spans="1:11" ht="17.25" x14ac:dyDescent="0.15">
      <c r="A410" s="2"/>
      <c r="B410" s="20"/>
      <c r="C410" s="20"/>
      <c r="D410" s="20"/>
      <c r="E410" s="20"/>
      <c r="F410" s="20"/>
      <c r="G410" s="20"/>
      <c r="H410" s="20"/>
      <c r="I410" s="20"/>
      <c r="J410" s="20"/>
      <c r="K410" s="20"/>
    </row>
    <row r="411" spans="1:11" ht="17.25" x14ac:dyDescent="0.15">
      <c r="A411" s="2"/>
      <c r="B411" s="20"/>
      <c r="C411" s="20"/>
      <c r="D411" s="20"/>
      <c r="E411" s="20"/>
      <c r="F411" s="20"/>
      <c r="G411" s="20"/>
      <c r="H411" s="20"/>
      <c r="I411" s="20"/>
      <c r="J411" s="20"/>
      <c r="K411" s="20"/>
    </row>
    <row r="412" spans="1:11" ht="17.25" x14ac:dyDescent="0.15">
      <c r="A412" s="2"/>
      <c r="B412" s="20"/>
      <c r="C412" s="20"/>
      <c r="D412" s="20"/>
      <c r="E412" s="20"/>
      <c r="F412" s="20"/>
      <c r="G412" s="20"/>
      <c r="H412" s="20"/>
      <c r="I412" s="20"/>
      <c r="J412" s="20"/>
      <c r="K412" s="20"/>
    </row>
    <row r="413" spans="1:11" ht="17.25" x14ac:dyDescent="0.15">
      <c r="A413" s="355" t="s">
        <v>382</v>
      </c>
      <c r="B413" s="355"/>
      <c r="C413" s="355"/>
      <c r="D413" s="355"/>
      <c r="E413" s="355"/>
      <c r="F413" s="355"/>
      <c r="G413" s="355"/>
      <c r="H413" s="355"/>
      <c r="I413" s="355"/>
      <c r="J413" s="355"/>
      <c r="K413" s="10"/>
    </row>
    <row r="414" spans="1:11" ht="17.25" customHeight="1" x14ac:dyDescent="0.15">
      <c r="A414" s="297" t="s">
        <v>32</v>
      </c>
      <c r="B414" s="297"/>
      <c r="C414" s="297"/>
      <c r="D414" s="297"/>
      <c r="E414" s="297"/>
      <c r="F414" s="297"/>
      <c r="G414" s="297"/>
      <c r="H414" s="297"/>
      <c r="I414" s="297"/>
      <c r="J414" s="297"/>
      <c r="K414" s="12"/>
    </row>
    <row r="415" spans="1:11" ht="17.25" customHeight="1" x14ac:dyDescent="0.15">
      <c r="A415" s="297"/>
      <c r="B415" s="297"/>
      <c r="C415" s="297"/>
      <c r="D415" s="297"/>
      <c r="E415" s="297"/>
      <c r="F415" s="297"/>
      <c r="G415" s="297"/>
      <c r="H415" s="297"/>
      <c r="I415" s="297"/>
      <c r="J415" s="297"/>
      <c r="K415" s="12"/>
    </row>
    <row r="416" spans="1:11" ht="17.25" customHeight="1" x14ac:dyDescent="0.15">
      <c r="A416" s="297" t="s">
        <v>33</v>
      </c>
      <c r="B416" s="297"/>
      <c r="C416" s="297"/>
      <c r="D416" s="297"/>
      <c r="E416" s="297"/>
      <c r="F416" s="297"/>
      <c r="G416" s="297"/>
      <c r="H416" s="297"/>
      <c r="I416" s="297"/>
      <c r="J416" s="297"/>
      <c r="K416" s="12"/>
    </row>
    <row r="417" spans="1:12" ht="17.25" customHeight="1" x14ac:dyDescent="0.15">
      <c r="A417" s="297"/>
      <c r="B417" s="297"/>
      <c r="C417" s="297"/>
      <c r="D417" s="297"/>
      <c r="E417" s="297"/>
      <c r="F417" s="297"/>
      <c r="G417" s="297"/>
      <c r="H417" s="297"/>
      <c r="I417" s="297"/>
      <c r="J417" s="297"/>
      <c r="K417" s="12"/>
    </row>
    <row r="418" spans="1:12" ht="17.25" x14ac:dyDescent="0.15">
      <c r="A418" s="2"/>
      <c r="B418" s="20"/>
      <c r="C418" s="20"/>
      <c r="D418" s="20"/>
      <c r="E418" s="20"/>
      <c r="F418" s="20"/>
      <c r="G418" s="20"/>
      <c r="H418" s="20"/>
      <c r="I418" s="20"/>
      <c r="J418" s="20"/>
      <c r="K418" s="20"/>
    </row>
    <row r="419" spans="1:12" ht="18" thickBot="1" x14ac:dyDescent="0.2">
      <c r="A419" s="423" t="s">
        <v>19</v>
      </c>
      <c r="B419" s="423"/>
      <c r="C419" s="423"/>
      <c r="D419" s="423"/>
      <c r="E419" s="423"/>
      <c r="F419" s="423"/>
      <c r="G419" s="423"/>
      <c r="H419" s="423"/>
      <c r="I419" s="423"/>
      <c r="J419" s="423"/>
      <c r="K419" s="10"/>
    </row>
    <row r="420" spans="1:12" ht="17.25" customHeight="1" x14ac:dyDescent="0.15">
      <c r="B420" s="508" t="s">
        <v>67</v>
      </c>
      <c r="C420" s="509"/>
      <c r="D420" s="509"/>
      <c r="E420" s="509"/>
      <c r="F420" s="509"/>
      <c r="G420" s="509"/>
      <c r="H420" s="509"/>
      <c r="I420" s="510"/>
      <c r="J420" s="27"/>
      <c r="K420" s="47"/>
    </row>
    <row r="421" spans="1:12" ht="17.25" customHeight="1" x14ac:dyDescent="0.15">
      <c r="B421" s="431" t="s">
        <v>20</v>
      </c>
      <c r="C421" s="432"/>
      <c r="D421" s="485" t="str">
        <f>IF(L421&lt;&gt;"",RIGHT(L421,LEN(L421)-1),"")</f>
        <v/>
      </c>
      <c r="E421" s="486"/>
      <c r="F421" s="486"/>
      <c r="G421" s="486"/>
      <c r="H421" s="486"/>
      <c r="I421" s="487"/>
      <c r="J421" s="103"/>
      <c r="K421" s="16"/>
      <c r="L421" s="128" t="str">
        <f>IF(入力シート!C102="有","、"&amp;入力シート!B102&amp;IF(入力シート!G102&lt;&gt;"",入力シート!G102&amp;入力シート!I102,""),"")&amp;IF(入力シート!C104="有","、"&amp;入力シート!B104&amp;IF(入力シート!G104&lt;&gt;"",入力シート!G104&amp;入力シート!I104,""),"")&amp;IF(入力シート!C106="有","、"&amp;入力シート!B106&amp;IF(入力シート!G106&lt;&gt;"",入力シート!G106&amp;入力シート!I106,""),"")&amp;IF(入力シート!C108="有","、"&amp;入力シート!B108&amp;IF(入力シート!G108&lt;&gt;"",入力シート!G108&amp;入力シート!I108,""),"")&amp;IF(入力シート!C110="有","、"&amp;入力シート!B110&amp;IF(入力シート!G110&lt;&gt;"",入力シート!G110&amp;入力シート!I110,""),"")&amp;IF(入力シート!C112="有","、"&amp;入力シート!B112&amp;IF(入力シート!G112&lt;&gt;"",入力シート!G112&amp;入力シート!I112,""),"")&amp;IF(入力シート!C114="有","、"&amp;入力シート!B114&amp;IF(入力シート!G114&lt;&gt;"",入力シート!G114&amp;入力シート!I114,""),"")&amp;IF(入力シート!C116&lt;&gt;"","、"&amp;入力シート!C116,"")</f>
        <v/>
      </c>
    </row>
    <row r="422" spans="1:12" ht="17.25" customHeight="1" x14ac:dyDescent="0.15">
      <c r="B422" s="433"/>
      <c r="C422" s="434"/>
      <c r="D422" s="488"/>
      <c r="E422" s="489"/>
      <c r="F422" s="489"/>
      <c r="G422" s="489"/>
      <c r="H422" s="489"/>
      <c r="I422" s="490"/>
      <c r="J422" s="103"/>
      <c r="K422" s="80"/>
    </row>
    <row r="423" spans="1:12" ht="17.25" customHeight="1" x14ac:dyDescent="0.15">
      <c r="B423" s="435"/>
      <c r="C423" s="436"/>
      <c r="D423" s="491"/>
      <c r="E423" s="492"/>
      <c r="F423" s="492"/>
      <c r="G423" s="492"/>
      <c r="H423" s="492"/>
      <c r="I423" s="493"/>
      <c r="J423" s="103"/>
      <c r="K423" s="16"/>
    </row>
    <row r="424" spans="1:12" ht="17.25" customHeight="1" x14ac:dyDescent="0.15">
      <c r="B424" s="431" t="s">
        <v>107</v>
      </c>
      <c r="C424" s="432"/>
      <c r="D424" s="391" t="str">
        <f>IF(L424&lt;&gt;"",RIGHT(L424,LEN(L424)-1),"")</f>
        <v/>
      </c>
      <c r="E424" s="392"/>
      <c r="F424" s="392"/>
      <c r="G424" s="392"/>
      <c r="H424" s="392"/>
      <c r="I424" s="393"/>
      <c r="J424" s="103"/>
      <c r="K424" s="16"/>
      <c r="L424" s="128" t="str">
        <f>IF(入力シート!C121="有","、"&amp;入力シート!B121,"")&amp;IF(入力シート!C123="有","、"&amp;入力シート!B123,"")&amp;IF(入力シート!C125="有","、"&amp;入力シート!B125&amp;IF(入力シート!G125&lt;&gt;"",入力シート!G125&amp;入力シート!I125,""),"")&amp;IF(入力シート!C127="有","、"&amp;入力シート!B127&amp;IF(入力シート!G127&lt;&gt;"",入力シート!G127&amp;入力シート!I127,""),"")&amp;IF(入力シート!C129="有","、"&amp;入力シート!B129&amp;IF(入力シート!G129&lt;&gt;"",入力シート!G129&amp;入力シート!I129,""),"")&amp;IF(入力シート!C131="有","、"&amp;入力シート!B131&amp;IF(入力シート!G131&lt;&gt;"",入力シート!G131&amp;入力シート!I131,""),"")&amp;IF(入力シート!C133="有","、"&amp;入力シート!B133&amp;IF(入力シート!G133&lt;&gt;"",入力シート!G133&amp;入力シート!I133,""),"")&amp;IF(入力シート!C135="有","、"&amp;入力シート!B135&amp;IF(入力シート!G135&lt;&gt;"",入力シート!G135&amp;入力シート!I135,""),"")&amp;IF(入力シート!C137="有","、"&amp;入力シート!B137&amp;IF(入力シート!G137&lt;&gt;"",入力シート!G137&amp;入力シート!I137,""),"")&amp;IF(入力シート!C139="有","、"&amp;入力シート!B139&amp;IF(入力シート!G139&lt;&gt;"",入力シート!G139&amp;入力シート!I139,""),"")&amp;IF(入力シート!C141&lt;&gt;"","、"&amp;入力シート!C141,"")</f>
        <v/>
      </c>
    </row>
    <row r="425" spans="1:12" ht="17.25" customHeight="1" x14ac:dyDescent="0.15">
      <c r="B425" s="433"/>
      <c r="C425" s="434"/>
      <c r="D425" s="494"/>
      <c r="E425" s="412"/>
      <c r="F425" s="412"/>
      <c r="G425" s="412"/>
      <c r="H425" s="412"/>
      <c r="I425" s="413"/>
      <c r="J425" s="103"/>
      <c r="K425" s="77"/>
    </row>
    <row r="426" spans="1:12" ht="17.25" customHeight="1" x14ac:dyDescent="0.15">
      <c r="B426" s="433"/>
      <c r="C426" s="434"/>
      <c r="D426" s="494"/>
      <c r="E426" s="412"/>
      <c r="F426" s="412"/>
      <c r="G426" s="412"/>
      <c r="H426" s="412"/>
      <c r="I426" s="413"/>
      <c r="J426" s="103"/>
      <c r="K426" s="16"/>
    </row>
    <row r="427" spans="1:12" ht="17.25" customHeight="1" x14ac:dyDescent="0.15">
      <c r="B427" s="435"/>
      <c r="C427" s="436"/>
      <c r="D427" s="494"/>
      <c r="E427" s="412"/>
      <c r="F427" s="412"/>
      <c r="G427" s="412"/>
      <c r="H427" s="412"/>
      <c r="I427" s="413"/>
      <c r="J427" s="103"/>
      <c r="K427" s="16"/>
    </row>
    <row r="428" spans="1:12" ht="17.25" customHeight="1" x14ac:dyDescent="0.15">
      <c r="B428" s="431" t="s">
        <v>65</v>
      </c>
      <c r="C428" s="432"/>
      <c r="D428" s="391" t="str">
        <f>IF(L428&lt;&gt;"",RIGHT(L428,LEN(L428)-1),"")</f>
        <v/>
      </c>
      <c r="E428" s="392"/>
      <c r="F428" s="392"/>
      <c r="G428" s="392"/>
      <c r="H428" s="392"/>
      <c r="I428" s="393"/>
      <c r="J428" s="104"/>
      <c r="K428" s="80"/>
      <c r="L428" s="128" t="str">
        <f>IF(入力シート!C146="有","、"&amp;入力シート!B146&amp;IF(入力シート!G146&lt;&gt;"",入力シート!G146&amp;入力シート!I146,""),"")&amp;IF(入力シート!C148="有","、"&amp;入力シート!B148&amp;IF(入力シート!G148&lt;&gt;"",入力シート!G148&amp;入力シート!I148,""),"")&amp;IF(入力シート!C150="有","、"&amp;入力シート!B150&amp;IF(入力シート!G150&lt;&gt;"",入力シート!G150&amp;入力シート!I150,""),"")&amp;IF(入力シート!C152="有","、"&amp;入力シート!B152&amp;IF(入力シート!G152&lt;&gt;"",入力シート!G152&amp;入力シート!I152,""),"")&amp;IF(入力シート!C154&lt;&gt;"","、"&amp;入力シート!C154,"")</f>
        <v/>
      </c>
    </row>
    <row r="429" spans="1:12" ht="17.25" customHeight="1" x14ac:dyDescent="0.15">
      <c r="B429" s="435"/>
      <c r="C429" s="436"/>
      <c r="D429" s="394"/>
      <c r="E429" s="395"/>
      <c r="F429" s="395"/>
      <c r="G429" s="395"/>
      <c r="H429" s="395"/>
      <c r="I429" s="396"/>
      <c r="J429" s="104"/>
      <c r="K429" s="80"/>
    </row>
    <row r="430" spans="1:12" ht="17.25" customHeight="1" x14ac:dyDescent="0.15">
      <c r="B430" s="431" t="s">
        <v>51</v>
      </c>
      <c r="C430" s="432"/>
      <c r="D430" s="391" t="str">
        <f>IF(L430&lt;&gt;"",RIGHT(L430,LEN(L430)-1),"")</f>
        <v/>
      </c>
      <c r="E430" s="392"/>
      <c r="F430" s="392"/>
      <c r="G430" s="392"/>
      <c r="H430" s="392"/>
      <c r="I430" s="393"/>
      <c r="J430" s="104"/>
      <c r="K430" s="80"/>
      <c r="L430" s="128" t="str">
        <f>IF(入力シート!C159="有","、"&amp;入力シート!B159&amp;IF(入力シート!G159&lt;&gt;"",入力シート!G159&amp;入力シート!I159,""),"")&amp;IF(入力シート!C161="有","、"&amp;入力シート!B161&amp;IF(入力シート!G161&lt;&gt;"",入力シート!G161&amp;入力シート!I161,""),"")&amp;IF(入力シート!C163="有","、"&amp;入力シート!B163&amp;IF(入力シート!G163&lt;&gt;"",入力シート!G163&amp;入力シート!I163,""),"")&amp;IF(入力シート!C165="有","、"&amp;入力シート!B165&amp;IF(入力シート!G165&lt;&gt;"",入力シート!G165&amp;入力シート!I165,""),"")&amp;IF(入力シート!C167&lt;&gt;"","、"&amp;入力シート!C167,"")</f>
        <v/>
      </c>
    </row>
    <row r="431" spans="1:12" ht="17.25" customHeight="1" x14ac:dyDescent="0.15">
      <c r="B431" s="435"/>
      <c r="C431" s="436"/>
      <c r="D431" s="394"/>
      <c r="E431" s="395"/>
      <c r="F431" s="395"/>
      <c r="G431" s="395"/>
      <c r="H431" s="395"/>
      <c r="I431" s="396"/>
      <c r="J431" s="104"/>
      <c r="K431" s="80"/>
    </row>
    <row r="432" spans="1:12" ht="17.25" customHeight="1" x14ac:dyDescent="0.15">
      <c r="B432" s="431" t="s">
        <v>66</v>
      </c>
      <c r="C432" s="432"/>
      <c r="D432" s="391" t="str">
        <f>IF(L432&lt;&gt;"",RIGHT(L432,LEN(L432)-1),"")</f>
        <v/>
      </c>
      <c r="E432" s="392"/>
      <c r="F432" s="392"/>
      <c r="G432" s="392"/>
      <c r="H432" s="392"/>
      <c r="I432" s="393"/>
      <c r="J432" s="104"/>
      <c r="K432" s="80"/>
      <c r="L432" s="128" t="str">
        <f>IF(入力シート!C171="有","、"&amp;入力シート!B171&amp;IF(入力シート!G171&lt;&gt;"",入力シート!G171&amp;入力シート!I171,""),"")&amp;IF(入力シート!C173="有","、"&amp;入力シート!B173&amp;IF(入力シート!G173&lt;&gt;"",入力シート!G173&amp;入力シート!I173,""),"")&amp;IF(入力シート!C175="有","、"&amp;入力シート!B175&amp;IF(入力シート!G175&lt;&gt;"",入力シート!G175&amp;入力シート!I175,""),"")&amp;IF(入力シート!C177&lt;&gt;"","、"&amp;入力シート!C177,"")</f>
        <v/>
      </c>
    </row>
    <row r="433" spans="1:12" ht="17.25" customHeight="1" thickBot="1" x14ac:dyDescent="0.2">
      <c r="B433" s="503"/>
      <c r="C433" s="504"/>
      <c r="D433" s="505"/>
      <c r="E433" s="506"/>
      <c r="F433" s="506"/>
      <c r="G433" s="506"/>
      <c r="H433" s="506"/>
      <c r="I433" s="507"/>
      <c r="J433" s="104"/>
      <c r="K433" s="80"/>
    </row>
    <row r="434" spans="1:12" ht="17.25" customHeight="1" thickBot="1" x14ac:dyDescent="0.2">
      <c r="A434" s="32"/>
      <c r="B434" s="19"/>
      <c r="C434" s="19"/>
      <c r="D434" s="14"/>
      <c r="E434" s="14"/>
      <c r="F434" s="14"/>
      <c r="G434" s="14"/>
      <c r="H434" s="14"/>
      <c r="I434" s="14"/>
      <c r="J434" s="14"/>
      <c r="K434" s="14"/>
    </row>
    <row r="435" spans="1:12" ht="17.25" customHeight="1" x14ac:dyDescent="0.15">
      <c r="B435" s="508" t="s">
        <v>285</v>
      </c>
      <c r="C435" s="509"/>
      <c r="D435" s="509"/>
      <c r="E435" s="509"/>
      <c r="F435" s="509"/>
      <c r="G435" s="509"/>
      <c r="H435" s="509"/>
      <c r="I435" s="510"/>
      <c r="J435" s="27"/>
      <c r="K435" s="47"/>
    </row>
    <row r="436" spans="1:12" ht="17.25" customHeight="1" x14ac:dyDescent="0.15">
      <c r="B436" s="497" t="str">
        <f>IF(L436&lt;&gt;"",RIGHT(L436,LEN(L436)-1),"")</f>
        <v/>
      </c>
      <c r="C436" s="498"/>
      <c r="D436" s="498"/>
      <c r="E436" s="498"/>
      <c r="F436" s="498"/>
      <c r="G436" s="498"/>
      <c r="H436" s="498"/>
      <c r="I436" s="499"/>
      <c r="J436" s="104"/>
      <c r="K436" s="80"/>
      <c r="L436" s="128" t="str">
        <f>IF(入力シート!C182="有","、"&amp;入力シート!B182&amp;IF(入力シート!G182&lt;&gt;"",入力シート!G182&amp;入力シート!I182,""),"")&amp;IF(入力シート!C184="有","、"&amp;入力シート!B184&amp;IF(入力シート!G184&lt;&gt;"",入力シート!G184&amp;入力シート!I184,""),"")&amp;IF(入力シート!C186&lt;&gt;"","、"&amp;入力シート!C186,"")</f>
        <v/>
      </c>
    </row>
    <row r="437" spans="1:12" ht="17.25" customHeight="1" thickBot="1" x14ac:dyDescent="0.2">
      <c r="B437" s="500"/>
      <c r="C437" s="501"/>
      <c r="D437" s="501"/>
      <c r="E437" s="501"/>
      <c r="F437" s="501"/>
      <c r="G437" s="501"/>
      <c r="H437" s="501"/>
      <c r="I437" s="502"/>
      <c r="J437" s="104"/>
      <c r="K437" s="80"/>
    </row>
    <row r="438" spans="1:12" ht="18" customHeight="1" x14ac:dyDescent="0.15">
      <c r="A438" s="78"/>
      <c r="B438" s="78"/>
      <c r="C438" s="78"/>
      <c r="D438" s="78"/>
      <c r="E438" s="78"/>
      <c r="F438" s="78"/>
      <c r="G438" s="78"/>
      <c r="H438" s="78"/>
      <c r="I438" s="78"/>
      <c r="J438" s="78"/>
      <c r="K438" s="78"/>
    </row>
    <row r="439" spans="1:12" ht="18" customHeight="1" x14ac:dyDescent="0.15">
      <c r="A439" s="78"/>
      <c r="B439" s="78"/>
      <c r="C439" s="78"/>
      <c r="D439" s="78"/>
      <c r="E439" s="78"/>
      <c r="F439" s="78"/>
      <c r="G439" s="78"/>
      <c r="H439" s="78"/>
      <c r="I439" s="78"/>
      <c r="J439" s="78"/>
      <c r="K439" s="78"/>
    </row>
    <row r="440" spans="1:12" ht="18" customHeight="1" x14ac:dyDescent="0.15">
      <c r="A440" s="355" t="s">
        <v>183</v>
      </c>
      <c r="B440" s="355"/>
      <c r="C440" s="355"/>
      <c r="D440" s="355"/>
      <c r="E440" s="355"/>
      <c r="F440" s="355"/>
      <c r="G440" s="355"/>
      <c r="H440" s="355"/>
      <c r="I440" s="355"/>
      <c r="J440" s="355"/>
      <c r="K440" s="78"/>
    </row>
    <row r="441" spans="1:12" ht="18" customHeight="1" x14ac:dyDescent="0.15">
      <c r="A441" s="297" t="s">
        <v>68</v>
      </c>
      <c r="B441" s="297"/>
      <c r="C441" s="297"/>
      <c r="D441" s="297"/>
      <c r="E441" s="297"/>
      <c r="F441" s="297"/>
      <c r="G441" s="297"/>
      <c r="H441" s="297"/>
      <c r="I441" s="297"/>
      <c r="J441" s="297"/>
      <c r="K441" s="78"/>
    </row>
    <row r="442" spans="1:12" ht="18" customHeight="1" x14ac:dyDescent="0.15">
      <c r="A442" s="105"/>
      <c r="B442" s="105"/>
      <c r="C442" s="105"/>
      <c r="D442" s="105"/>
      <c r="E442" s="105"/>
      <c r="F442" s="105"/>
      <c r="G442" s="105"/>
      <c r="H442" s="105"/>
      <c r="I442" s="105"/>
      <c r="J442" s="105"/>
      <c r="K442" s="105"/>
    </row>
    <row r="443" spans="1:12" ht="18" customHeight="1" x14ac:dyDescent="0.15">
      <c r="A443" s="348" t="s">
        <v>90</v>
      </c>
      <c r="B443" s="348"/>
      <c r="C443" s="348"/>
      <c r="D443" s="348"/>
      <c r="E443" s="348"/>
      <c r="F443" s="348"/>
      <c r="G443" s="348"/>
      <c r="H443" s="348"/>
      <c r="I443" s="348"/>
      <c r="J443" s="348"/>
      <c r="K443" s="105"/>
    </row>
    <row r="444" spans="1:12" ht="18" customHeight="1" x14ac:dyDescent="0.15">
      <c r="A444" s="364" t="str">
        <f>IF(入力シート!C193&lt;&gt;"","　毎年"&amp;入力シート!C195&amp;"月に"&amp;入力シート!C193&amp;"を対象に"&amp;入力シート!C197&amp;"に関する研修を実施する。","")&amp;IF(入力シート!C199&lt;&gt;"","毎年"&amp;入力シート!C201&amp;"月に"&amp;入力シート!C199&amp;"を対象に"&amp;入力シート!C203&amp;"に関する研修を実施する。","")</f>
        <v/>
      </c>
      <c r="B444" s="364"/>
      <c r="C444" s="364"/>
      <c r="D444" s="364"/>
      <c r="E444" s="364"/>
      <c r="F444" s="364"/>
      <c r="G444" s="364"/>
      <c r="H444" s="364"/>
      <c r="I444" s="364"/>
      <c r="J444" s="364"/>
      <c r="K444" s="78"/>
    </row>
    <row r="445" spans="1:12" ht="18" customHeight="1" x14ac:dyDescent="0.15">
      <c r="A445" s="364"/>
      <c r="B445" s="364"/>
      <c r="C445" s="364"/>
      <c r="D445" s="364"/>
      <c r="E445" s="364"/>
      <c r="F445" s="364"/>
      <c r="G445" s="364"/>
      <c r="H445" s="364"/>
      <c r="I445" s="364"/>
      <c r="J445" s="364"/>
      <c r="K445" s="105"/>
    </row>
    <row r="446" spans="1:12" ht="18" customHeight="1" x14ac:dyDescent="0.15">
      <c r="A446" s="364"/>
      <c r="B446" s="364"/>
      <c r="C446" s="364"/>
      <c r="D446" s="364"/>
      <c r="E446" s="364"/>
      <c r="F446" s="364"/>
      <c r="G446" s="364"/>
      <c r="H446" s="364"/>
      <c r="I446" s="364"/>
      <c r="J446" s="364"/>
      <c r="K446" s="105"/>
    </row>
    <row r="447" spans="1:12" ht="18" customHeight="1" x14ac:dyDescent="0.15">
      <c r="A447" s="364" t="s">
        <v>91</v>
      </c>
      <c r="B447" s="364"/>
      <c r="C447" s="364"/>
      <c r="D447" s="364"/>
      <c r="E447" s="364"/>
      <c r="F447" s="364"/>
      <c r="G447" s="364"/>
      <c r="H447" s="364"/>
      <c r="I447" s="364"/>
      <c r="J447" s="364"/>
      <c r="K447" s="105"/>
    </row>
    <row r="448" spans="1:12" ht="18" customHeight="1" x14ac:dyDescent="0.15">
      <c r="A448" s="364" t="str">
        <f>IF(入力シート!C207&lt;&gt;"","　毎年"&amp;入力シート!C209&amp;"月に"&amp;入力シート!C207&amp;"を対象として"&amp;入力シート!C211&amp;"に関する訓練を実施する。","")&amp;IF(入力シート!C214&lt;&gt;"","毎年"&amp;入力シート!C216&amp;"月に"&amp;入力シート!C214&amp;"を対象として"&amp;入力シート!C218&amp;"に関する訓練を実施する。","")</f>
        <v/>
      </c>
      <c r="B448" s="364"/>
      <c r="C448" s="364"/>
      <c r="D448" s="364"/>
      <c r="E448" s="364"/>
      <c r="F448" s="364"/>
      <c r="G448" s="364"/>
      <c r="H448" s="364"/>
      <c r="I448" s="364"/>
      <c r="J448" s="364"/>
      <c r="K448" s="78"/>
    </row>
    <row r="449" spans="1:15" ht="18" customHeight="1" x14ac:dyDescent="0.15">
      <c r="A449" s="364"/>
      <c r="B449" s="364"/>
      <c r="C449" s="364"/>
      <c r="D449" s="364"/>
      <c r="E449" s="364"/>
      <c r="F449" s="364"/>
      <c r="G449" s="364"/>
      <c r="H449" s="364"/>
      <c r="I449" s="364"/>
      <c r="J449" s="364"/>
      <c r="K449" s="78"/>
    </row>
    <row r="450" spans="1:15" ht="18" customHeight="1" x14ac:dyDescent="0.15">
      <c r="A450" s="364"/>
      <c r="B450" s="364"/>
      <c r="C450" s="364"/>
      <c r="D450" s="364"/>
      <c r="E450" s="364"/>
      <c r="F450" s="364"/>
      <c r="G450" s="364"/>
      <c r="H450" s="364"/>
      <c r="I450" s="364"/>
      <c r="J450" s="364"/>
      <c r="K450" s="78"/>
    </row>
    <row r="451" spans="1:15" ht="18" customHeight="1" x14ac:dyDescent="0.15">
      <c r="A451" s="106"/>
      <c r="B451" s="106"/>
      <c r="C451" s="106"/>
      <c r="D451" s="106"/>
      <c r="E451" s="106"/>
      <c r="F451" s="106"/>
      <c r="G451" s="106"/>
      <c r="H451" s="106"/>
      <c r="I451" s="106"/>
      <c r="J451" s="106"/>
      <c r="K451" s="78"/>
    </row>
    <row r="452" spans="1:15" ht="18" customHeight="1" x14ac:dyDescent="0.15">
      <c r="A452" s="123"/>
      <c r="B452" s="123"/>
      <c r="C452" s="123"/>
      <c r="D452" s="123"/>
      <c r="E452" s="123"/>
      <c r="F452" s="123"/>
      <c r="G452" s="123"/>
      <c r="H452" s="123"/>
      <c r="I452" s="123"/>
      <c r="J452" s="123"/>
      <c r="K452" s="124"/>
    </row>
    <row r="453" spans="1:15" ht="18" customHeight="1" x14ac:dyDescent="0.15">
      <c r="A453" s="123"/>
      <c r="B453" s="123"/>
      <c r="C453" s="123"/>
      <c r="D453" s="123"/>
      <c r="E453" s="123"/>
      <c r="F453" s="123"/>
      <c r="G453" s="123"/>
      <c r="H453" s="123"/>
      <c r="I453" s="123"/>
      <c r="J453" s="123"/>
      <c r="K453" s="124"/>
    </row>
    <row r="454" spans="1:15" ht="18" customHeight="1" x14ac:dyDescent="0.15">
      <c r="A454" s="123"/>
      <c r="B454" s="123"/>
      <c r="C454" s="123"/>
      <c r="D454" s="123"/>
      <c r="E454" s="123"/>
      <c r="F454" s="123"/>
      <c r="G454" s="123"/>
      <c r="H454" s="123"/>
      <c r="I454" s="123"/>
      <c r="J454" s="123"/>
      <c r="K454" s="124"/>
    </row>
    <row r="455" spans="1:15" ht="18" customHeight="1" x14ac:dyDescent="0.15">
      <c r="A455" s="123"/>
      <c r="B455" s="123"/>
      <c r="C455" s="123"/>
      <c r="D455" s="123"/>
      <c r="E455" s="123"/>
      <c r="F455" s="123"/>
      <c r="G455" s="123"/>
      <c r="H455" s="123"/>
      <c r="I455" s="123"/>
      <c r="J455" s="123"/>
      <c r="K455" s="124"/>
    </row>
    <row r="456" spans="1:15" ht="18" customHeight="1" x14ac:dyDescent="0.15">
      <c r="A456" s="123"/>
      <c r="B456" s="123"/>
      <c r="C456" s="123"/>
      <c r="D456" s="123"/>
      <c r="E456" s="123"/>
      <c r="F456" s="123"/>
      <c r="G456" s="123"/>
      <c r="H456" s="123"/>
      <c r="I456" s="123"/>
      <c r="J456" s="123"/>
      <c r="K456" s="124"/>
    </row>
    <row r="457" spans="1:15" ht="18" customHeight="1" x14ac:dyDescent="0.15">
      <c r="A457" s="78"/>
      <c r="B457" s="78"/>
      <c r="C457" s="78"/>
      <c r="D457" s="78"/>
      <c r="E457" s="78"/>
      <c r="F457" s="78"/>
      <c r="G457" s="78"/>
      <c r="H457" s="78"/>
      <c r="I457" s="78"/>
      <c r="J457" s="78"/>
      <c r="K457" s="78"/>
    </row>
    <row r="458" spans="1:15" ht="17.25" customHeight="1" x14ac:dyDescent="0.15">
      <c r="A458" s="2" t="s">
        <v>21</v>
      </c>
      <c r="B458" s="20"/>
      <c r="C458" s="20"/>
      <c r="D458" s="20"/>
      <c r="E458" s="20"/>
      <c r="F458" s="20"/>
      <c r="G458" s="20"/>
      <c r="H458" s="20"/>
      <c r="I458" s="20"/>
      <c r="J458" s="20"/>
      <c r="K458" s="20"/>
    </row>
    <row r="459" spans="1:15" ht="17.25" x14ac:dyDescent="0.15">
      <c r="A459" s="2"/>
      <c r="B459" s="20"/>
      <c r="C459" s="20"/>
      <c r="D459" s="20"/>
      <c r="E459" s="20"/>
      <c r="F459" s="20"/>
      <c r="G459" s="20"/>
      <c r="H459" s="20"/>
      <c r="I459" s="20"/>
      <c r="J459" s="20"/>
      <c r="K459" s="20"/>
    </row>
    <row r="460" spans="1:15" ht="17.25" x14ac:dyDescent="0.15">
      <c r="A460" s="186"/>
      <c r="B460" s="186"/>
      <c r="C460" s="186"/>
      <c r="D460" s="186"/>
      <c r="E460" s="186"/>
      <c r="F460" s="186"/>
      <c r="G460" s="186"/>
      <c r="H460" s="186"/>
      <c r="I460" s="186"/>
      <c r="J460" s="186"/>
      <c r="K460" s="20"/>
    </row>
    <row r="462" spans="1:15" ht="13.5" customHeight="1" x14ac:dyDescent="0.15">
      <c r="L462" s="512" t="s">
        <v>334</v>
      </c>
      <c r="M462" s="512"/>
      <c r="N462" s="512"/>
      <c r="O462" s="512"/>
    </row>
    <row r="463" spans="1:15" ht="13.5" customHeight="1" x14ac:dyDescent="0.15">
      <c r="L463" s="512"/>
      <c r="M463" s="512"/>
      <c r="N463" s="512"/>
      <c r="O463" s="512"/>
    </row>
    <row r="464" spans="1:15" ht="13.5" customHeight="1" x14ac:dyDescent="0.15">
      <c r="L464" s="512"/>
      <c r="M464" s="512"/>
      <c r="N464" s="512"/>
      <c r="O464" s="512"/>
    </row>
    <row r="465" spans="12:15" ht="13.5" customHeight="1" x14ac:dyDescent="0.15">
      <c r="L465" s="512"/>
      <c r="M465" s="512"/>
      <c r="N465" s="512"/>
      <c r="O465" s="512"/>
    </row>
    <row r="466" spans="12:15" ht="13.5" customHeight="1" x14ac:dyDescent="0.15">
      <c r="L466" s="512"/>
      <c r="M466" s="512"/>
      <c r="N466" s="512"/>
      <c r="O466" s="512"/>
    </row>
    <row r="467" spans="12:15" ht="13.5" customHeight="1" x14ac:dyDescent="0.15">
      <c r="L467" s="512"/>
      <c r="M467" s="512"/>
      <c r="N467" s="512"/>
      <c r="O467" s="512"/>
    </row>
    <row r="468" spans="12:15" ht="13.5" customHeight="1" x14ac:dyDescent="0.15">
      <c r="L468" s="512"/>
      <c r="M468" s="512"/>
      <c r="N468" s="512"/>
      <c r="O468" s="512"/>
    </row>
    <row r="469" spans="12:15" ht="13.5" customHeight="1" x14ac:dyDescent="0.15">
      <c r="L469" s="512"/>
      <c r="M469" s="512"/>
      <c r="N469" s="512"/>
      <c r="O469" s="512"/>
    </row>
    <row r="470" spans="12:15" x14ac:dyDescent="0.15">
      <c r="L470" s="512"/>
      <c r="M470" s="512"/>
      <c r="N470" s="512"/>
      <c r="O470" s="512"/>
    </row>
    <row r="471" spans="12:15" x14ac:dyDescent="0.15">
      <c r="L471" s="512"/>
      <c r="M471" s="512"/>
      <c r="N471" s="512"/>
      <c r="O471" s="512"/>
    </row>
    <row r="472" spans="12:15" x14ac:dyDescent="0.15">
      <c r="L472" s="512"/>
      <c r="M472" s="512"/>
      <c r="N472" s="512"/>
      <c r="O472" s="512"/>
    </row>
    <row r="500" spans="1:10" x14ac:dyDescent="0.15">
      <c r="A500" s="511"/>
      <c r="B500" s="511"/>
      <c r="C500" s="511"/>
      <c r="D500" s="511"/>
      <c r="E500" s="511"/>
      <c r="F500" s="511"/>
      <c r="G500" s="511"/>
      <c r="H500" s="511"/>
      <c r="I500" s="511"/>
      <c r="J500" s="511"/>
    </row>
    <row r="501" spans="1:10" x14ac:dyDescent="0.15">
      <c r="A501" s="511"/>
      <c r="B501" s="511"/>
      <c r="C501" s="511"/>
      <c r="D501" s="511"/>
      <c r="E501" s="511"/>
      <c r="F501" s="511"/>
      <c r="G501" s="511"/>
      <c r="H501" s="511"/>
      <c r="I501" s="511"/>
      <c r="J501" s="511"/>
    </row>
    <row r="502" spans="1:10" x14ac:dyDescent="0.15">
      <c r="A502" s="511"/>
      <c r="B502" s="511"/>
      <c r="C502" s="511"/>
      <c r="D502" s="511"/>
      <c r="E502" s="511"/>
      <c r="F502" s="511"/>
      <c r="G502" s="511"/>
      <c r="H502" s="511"/>
      <c r="I502" s="511"/>
      <c r="J502" s="511"/>
    </row>
    <row r="503" spans="1:10" x14ac:dyDescent="0.15">
      <c r="A503" s="511"/>
      <c r="B503" s="511"/>
      <c r="C503" s="511"/>
      <c r="D503" s="511"/>
      <c r="E503" s="511"/>
      <c r="F503" s="511"/>
      <c r="G503" s="511"/>
      <c r="H503" s="511"/>
      <c r="I503" s="511"/>
      <c r="J503" s="511"/>
    </row>
    <row r="504" spans="1:10" x14ac:dyDescent="0.15">
      <c r="A504" s="511"/>
      <c r="B504" s="511"/>
      <c r="C504" s="511"/>
      <c r="D504" s="511"/>
      <c r="E504" s="511"/>
      <c r="F504" s="511"/>
      <c r="G504" s="511"/>
      <c r="H504" s="511"/>
      <c r="I504" s="511"/>
      <c r="J504" s="511"/>
    </row>
    <row r="505" spans="1:10" x14ac:dyDescent="0.15">
      <c r="A505" s="511"/>
      <c r="B505" s="511"/>
      <c r="C505" s="511"/>
      <c r="D505" s="511"/>
      <c r="E505" s="511"/>
      <c r="F505" s="511"/>
      <c r="G505" s="511"/>
      <c r="H505" s="511"/>
      <c r="I505" s="511"/>
      <c r="J505" s="511"/>
    </row>
    <row r="506" spans="1:10" x14ac:dyDescent="0.15">
      <c r="A506" s="511"/>
      <c r="B506" s="511"/>
      <c r="C506" s="511"/>
      <c r="D506" s="511"/>
      <c r="E506" s="511"/>
      <c r="F506" s="511"/>
      <c r="G506" s="511"/>
      <c r="H506" s="511"/>
      <c r="I506" s="511"/>
      <c r="J506" s="511"/>
    </row>
    <row r="507" spans="1:10" x14ac:dyDescent="0.15">
      <c r="A507" s="511"/>
      <c r="B507" s="511"/>
      <c r="C507" s="511"/>
      <c r="D507" s="511"/>
      <c r="E507" s="511"/>
      <c r="F507" s="511"/>
      <c r="G507" s="511"/>
      <c r="H507" s="511"/>
      <c r="I507" s="511"/>
      <c r="J507" s="511"/>
    </row>
    <row r="508" spans="1:10" x14ac:dyDescent="0.15">
      <c r="A508" s="511"/>
      <c r="B508" s="511"/>
      <c r="C508" s="511"/>
      <c r="D508" s="511"/>
      <c r="E508" s="511"/>
      <c r="F508" s="511"/>
      <c r="G508" s="511"/>
      <c r="H508" s="511"/>
      <c r="I508" s="511"/>
      <c r="J508" s="511"/>
    </row>
    <row r="509" spans="1:10" x14ac:dyDescent="0.15">
      <c r="A509" s="511"/>
      <c r="B509" s="511"/>
      <c r="C509" s="511"/>
      <c r="D509" s="511"/>
      <c r="E509" s="511"/>
      <c r="F509" s="511"/>
      <c r="G509" s="511"/>
      <c r="H509" s="511"/>
      <c r="I509" s="511"/>
      <c r="J509" s="511"/>
    </row>
    <row r="510" spans="1:10" x14ac:dyDescent="0.15">
      <c r="A510" s="511"/>
      <c r="B510" s="511"/>
      <c r="C510" s="511"/>
      <c r="D510" s="511"/>
      <c r="E510" s="511"/>
      <c r="F510" s="511"/>
      <c r="G510" s="511"/>
      <c r="H510" s="511"/>
      <c r="I510" s="511"/>
      <c r="J510" s="511"/>
    </row>
    <row r="511" spans="1:10" x14ac:dyDescent="0.15">
      <c r="A511" s="511"/>
      <c r="B511" s="511"/>
      <c r="C511" s="511"/>
      <c r="D511" s="511"/>
      <c r="E511" s="511"/>
      <c r="F511" s="511"/>
      <c r="G511" s="511"/>
      <c r="H511" s="511"/>
      <c r="I511" s="511"/>
      <c r="J511" s="511"/>
    </row>
    <row r="512" spans="1:10" x14ac:dyDescent="0.15">
      <c r="A512" s="511"/>
      <c r="B512" s="511"/>
      <c r="C512" s="511"/>
      <c r="D512" s="511"/>
      <c r="E512" s="511"/>
      <c r="F512" s="511"/>
      <c r="G512" s="511"/>
      <c r="H512" s="511"/>
      <c r="I512" s="511"/>
      <c r="J512" s="511"/>
    </row>
    <row r="513" spans="1:10" x14ac:dyDescent="0.15">
      <c r="A513" s="511"/>
      <c r="B513" s="511"/>
      <c r="C513" s="511"/>
      <c r="D513" s="511"/>
      <c r="E513" s="511"/>
      <c r="F513" s="511"/>
      <c r="G513" s="511"/>
      <c r="H513" s="511"/>
      <c r="I513" s="511"/>
      <c r="J513" s="511"/>
    </row>
    <row r="514" spans="1:10" x14ac:dyDescent="0.15">
      <c r="A514" s="511"/>
      <c r="B514" s="511"/>
      <c r="C514" s="511"/>
      <c r="D514" s="511"/>
      <c r="E514" s="511"/>
      <c r="F514" s="511"/>
      <c r="G514" s="511"/>
      <c r="H514" s="511"/>
      <c r="I514" s="511"/>
      <c r="J514" s="511"/>
    </row>
  </sheetData>
  <mergeCells count="190">
    <mergeCell ref="A507:J507"/>
    <mergeCell ref="A508:J508"/>
    <mergeCell ref="A509:J509"/>
    <mergeCell ref="A510:J510"/>
    <mergeCell ref="A511:J511"/>
    <mergeCell ref="A512:J512"/>
    <mergeCell ref="A513:J513"/>
    <mergeCell ref="A514:J514"/>
    <mergeCell ref="L462:O472"/>
    <mergeCell ref="A500:J500"/>
    <mergeCell ref="A501:J501"/>
    <mergeCell ref="A502:J502"/>
    <mergeCell ref="A503:J503"/>
    <mergeCell ref="A504:J504"/>
    <mergeCell ref="A505:J505"/>
    <mergeCell ref="A506:J506"/>
    <mergeCell ref="B292:E294"/>
    <mergeCell ref="A331:B333"/>
    <mergeCell ref="A310:J312"/>
    <mergeCell ref="A313:E320"/>
    <mergeCell ref="F313:J320"/>
    <mergeCell ref="D430:I431"/>
    <mergeCell ref="A448:J450"/>
    <mergeCell ref="F389:G390"/>
    <mergeCell ref="H386:I388"/>
    <mergeCell ref="B421:C423"/>
    <mergeCell ref="D421:I423"/>
    <mergeCell ref="D424:I427"/>
    <mergeCell ref="H389:I390"/>
    <mergeCell ref="B436:I437"/>
    <mergeCell ref="A441:J441"/>
    <mergeCell ref="B430:C431"/>
    <mergeCell ref="B428:C429"/>
    <mergeCell ref="B432:C433"/>
    <mergeCell ref="D432:I433"/>
    <mergeCell ref="B420:I420"/>
    <mergeCell ref="B435:I435"/>
    <mergeCell ref="A440:J440"/>
    <mergeCell ref="A413:J413"/>
    <mergeCell ref="A447:J447"/>
    <mergeCell ref="B307:E308"/>
    <mergeCell ref="A324:J324"/>
    <mergeCell ref="B295:E296"/>
    <mergeCell ref="B297:E298"/>
    <mergeCell ref="B303:E304"/>
    <mergeCell ref="B305:E306"/>
    <mergeCell ref="I300:J308"/>
    <mergeCell ref="A300:E300"/>
    <mergeCell ref="B301:E302"/>
    <mergeCell ref="F300:F308"/>
    <mergeCell ref="G300:H308"/>
    <mergeCell ref="F386:G388"/>
    <mergeCell ref="A360:J360"/>
    <mergeCell ref="B361:J361"/>
    <mergeCell ref="B424:C427"/>
    <mergeCell ref="A309:J309"/>
    <mergeCell ref="A341:B347"/>
    <mergeCell ref="C347:J347"/>
    <mergeCell ref="D336:J338"/>
    <mergeCell ref="C327:J327"/>
    <mergeCell ref="D389:E390"/>
    <mergeCell ref="A354:J355"/>
    <mergeCell ref="A444:J446"/>
    <mergeCell ref="A322:J322"/>
    <mergeCell ref="A323:J323"/>
    <mergeCell ref="B350:J351"/>
    <mergeCell ref="D326:J326"/>
    <mergeCell ref="A414:J415"/>
    <mergeCell ref="A416:J417"/>
    <mergeCell ref="D339:J340"/>
    <mergeCell ref="C344:J344"/>
    <mergeCell ref="C343:J343"/>
    <mergeCell ref="C342:J342"/>
    <mergeCell ref="C341:J341"/>
    <mergeCell ref="D345:J346"/>
    <mergeCell ref="A380:J380"/>
    <mergeCell ref="A375:J375"/>
    <mergeCell ref="A376:J377"/>
    <mergeCell ref="A379:J379"/>
    <mergeCell ref="A370:J373"/>
    <mergeCell ref="A357:J358"/>
    <mergeCell ref="A419:J419"/>
    <mergeCell ref="A443:J443"/>
    <mergeCell ref="H382:I382"/>
    <mergeCell ref="D382:E382"/>
    <mergeCell ref="D386:E388"/>
    <mergeCell ref="D428:I429"/>
    <mergeCell ref="B290:E291"/>
    <mergeCell ref="G295:H296"/>
    <mergeCell ref="I295:J296"/>
    <mergeCell ref="G297:H298"/>
    <mergeCell ref="I297:J298"/>
    <mergeCell ref="F289:F298"/>
    <mergeCell ref="G289:H290"/>
    <mergeCell ref="I289:J290"/>
    <mergeCell ref="G293:H294"/>
    <mergeCell ref="I293:J294"/>
    <mergeCell ref="D330:J330"/>
    <mergeCell ref="C331:J331"/>
    <mergeCell ref="C332:J332"/>
    <mergeCell ref="D333:J335"/>
    <mergeCell ref="B386:C388"/>
    <mergeCell ref="B389:C390"/>
    <mergeCell ref="F382:G382"/>
    <mergeCell ref="A368:J368"/>
    <mergeCell ref="C329:J329"/>
    <mergeCell ref="C328:J328"/>
    <mergeCell ref="B348:J349"/>
    <mergeCell ref="A369:J369"/>
    <mergeCell ref="A353:J353"/>
    <mergeCell ref="A228:J228"/>
    <mergeCell ref="B112:E112"/>
    <mergeCell ref="A254:B263"/>
    <mergeCell ref="A16:J17"/>
    <mergeCell ref="A37:J38"/>
    <mergeCell ref="A31:J32"/>
    <mergeCell ref="A95:J95"/>
    <mergeCell ref="A106:J106"/>
    <mergeCell ref="B111:I111"/>
    <mergeCell ref="B114:C114"/>
    <mergeCell ref="D114:E114"/>
    <mergeCell ref="A142:J143"/>
    <mergeCell ref="A144:B144"/>
    <mergeCell ref="A109:J109"/>
    <mergeCell ref="A107:J107"/>
    <mergeCell ref="F112:I112"/>
    <mergeCell ref="B113:C113"/>
    <mergeCell ref="D113:E113"/>
    <mergeCell ref="F113:G113"/>
    <mergeCell ref="H113:I113"/>
    <mergeCell ref="B156:I158"/>
    <mergeCell ref="F115:G115"/>
    <mergeCell ref="H115:I115"/>
    <mergeCell ref="A96:J100"/>
    <mergeCell ref="A275:J275"/>
    <mergeCell ref="G280:H287"/>
    <mergeCell ref="I280:J287"/>
    <mergeCell ref="A280:E280"/>
    <mergeCell ref="G279:H279"/>
    <mergeCell ref="I279:J279"/>
    <mergeCell ref="F280:F287"/>
    <mergeCell ref="A279:E279"/>
    <mergeCell ref="B282:E283"/>
    <mergeCell ref="B284:E285"/>
    <mergeCell ref="A276:J276"/>
    <mergeCell ref="B286:E287"/>
    <mergeCell ref="A278:J278"/>
    <mergeCell ref="B383:C385"/>
    <mergeCell ref="D383:E385"/>
    <mergeCell ref="F383:G385"/>
    <mergeCell ref="H383:I385"/>
    <mergeCell ref="L86:Q87"/>
    <mergeCell ref="L71:Q72"/>
    <mergeCell ref="A392:J393"/>
    <mergeCell ref="C254:F263"/>
    <mergeCell ref="G254:J263"/>
    <mergeCell ref="A268:J273"/>
    <mergeCell ref="G232:J233"/>
    <mergeCell ref="A232:B233"/>
    <mergeCell ref="C232:F233"/>
    <mergeCell ref="A234:B243"/>
    <mergeCell ref="C234:F243"/>
    <mergeCell ref="G234:J243"/>
    <mergeCell ref="A244:B253"/>
    <mergeCell ref="G244:J253"/>
    <mergeCell ref="C244:F253"/>
    <mergeCell ref="A102:J102"/>
    <mergeCell ref="A103:J104"/>
    <mergeCell ref="G291:H292"/>
    <mergeCell ref="I291:J292"/>
    <mergeCell ref="A289:E289"/>
    <mergeCell ref="L59:Q62"/>
    <mergeCell ref="L75:Q79"/>
    <mergeCell ref="L140:Q144"/>
    <mergeCell ref="A186:J186"/>
    <mergeCell ref="A187:J188"/>
    <mergeCell ref="L187:Q191"/>
    <mergeCell ref="A189:B189"/>
    <mergeCell ref="B201:I205"/>
    <mergeCell ref="L119:Q123"/>
    <mergeCell ref="A120:J123"/>
    <mergeCell ref="B116:C116"/>
    <mergeCell ref="D116:E116"/>
    <mergeCell ref="B115:C115"/>
    <mergeCell ref="D115:E115"/>
    <mergeCell ref="B117:C117"/>
    <mergeCell ref="D117:E117"/>
    <mergeCell ref="F116:G116"/>
    <mergeCell ref="H116:I116"/>
    <mergeCell ref="A141:J141"/>
  </mergeCells>
  <phoneticPr fontId="9"/>
  <pageMargins left="0.70866141732283472" right="0.70866141732283472" top="0.74803149606299213" bottom="0.74803149606299213" header="0.31496062992125984" footer="0.31496062992125984"/>
  <pageSetup paperSize="9" scale="98" fitToHeight="0" orientation="portrait" r:id="rId1"/>
  <rowBreaks count="10" manualBreakCount="10">
    <brk id="48" max="9" man="1"/>
    <brk id="92" max="9" man="1"/>
    <brk id="138" max="9" man="1"/>
    <brk id="183" max="9" man="1"/>
    <brk id="228" max="9" man="1"/>
    <brk id="273" max="9" man="1"/>
    <brk id="320" max="9" man="1"/>
    <brk id="366" max="9" man="1"/>
    <brk id="411" max="9" man="1"/>
    <brk id="458" max="9" man="1"/>
  </rowBreaks>
  <drawing r:id="rId2"/>
  <legacyDrawing r:id="rId3"/>
  <oleObjects>
    <mc:AlternateContent xmlns:mc="http://schemas.openxmlformats.org/markup-compatibility/2006">
      <mc:Choice Requires="x14">
        <oleObject progId="Word.Document.12" shapeId="2164" r:id="rId4">
          <objectPr defaultSize="0" r:id="rId5">
            <anchor moveWithCells="1">
              <from>
                <xdr:col>0</xdr:col>
                <xdr:colOff>190500</xdr:colOff>
                <xdr:row>48</xdr:row>
                <xdr:rowOff>152400</xdr:rowOff>
              </from>
              <to>
                <xdr:col>9</xdr:col>
                <xdr:colOff>581025</xdr:colOff>
                <xdr:row>91</xdr:row>
                <xdr:rowOff>28575</xdr:rowOff>
              </to>
            </anchor>
          </objectPr>
        </oleObject>
      </mc:Choice>
      <mc:Fallback>
        <oleObject progId="Word.Document.12" shapeId="2164" r:id="rId4"/>
      </mc:Fallback>
    </mc:AlternateContent>
    <mc:AlternateContent xmlns:mc="http://schemas.openxmlformats.org/markup-compatibility/2006">
      <mc:Choice Requires="x14">
        <oleObject progId="Word.Document.8" shapeId="2166" r:id="rId6">
          <objectPr defaultSize="0" autoPict="0" r:id="rId7">
            <anchor moveWithCells="1">
              <from>
                <xdr:col>0</xdr:col>
                <xdr:colOff>104775</xdr:colOff>
                <xdr:row>458</xdr:row>
                <xdr:rowOff>180975</xdr:rowOff>
              </from>
              <to>
                <xdr:col>9</xdr:col>
                <xdr:colOff>514350</xdr:colOff>
                <xdr:row>501</xdr:row>
                <xdr:rowOff>0</xdr:rowOff>
              </to>
            </anchor>
          </objectPr>
        </oleObject>
      </mc:Choice>
      <mc:Fallback>
        <oleObject progId="Word.Document.8" shapeId="2166"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6"/>
  <sheetViews>
    <sheetView view="pageBreakPreview" topLeftCell="A10" zoomScale="80" zoomScaleNormal="70" zoomScaleSheetLayoutView="80" zoomScalePageLayoutView="85" workbookViewId="0">
      <selection activeCell="I50" sqref="I50"/>
    </sheetView>
  </sheetViews>
  <sheetFormatPr defaultRowHeight="17.25" x14ac:dyDescent="0.15"/>
  <cols>
    <col min="1" max="1" width="11" style="161" customWidth="1"/>
    <col min="2" max="2" width="9" style="161" customWidth="1"/>
    <col min="3" max="7" width="9" style="161"/>
    <col min="8" max="8" width="13" style="161" customWidth="1"/>
    <col min="9" max="9" width="14.5" style="161" customWidth="1"/>
    <col min="10" max="10" width="10.125" style="161" customWidth="1"/>
    <col min="11" max="11" width="4.5" style="161" customWidth="1"/>
    <col min="12" max="12" width="23.625" style="161" customWidth="1"/>
    <col min="13" max="13" width="10.125" style="161" customWidth="1"/>
    <col min="14" max="14" width="4.125" style="161" customWidth="1"/>
    <col min="15" max="15" width="10.375" style="161" customWidth="1"/>
    <col min="16" max="16" width="23.625" style="161" customWidth="1"/>
    <col min="17" max="17" width="13.875" style="161" customWidth="1"/>
    <col min="18" max="29" width="8.25" style="161" customWidth="1"/>
    <col min="30" max="30" width="6" style="161" customWidth="1"/>
    <col min="31" max="31" width="7.625" style="161" customWidth="1"/>
    <col min="32" max="32" width="17.625" style="161" customWidth="1"/>
    <col min="33" max="33" width="19.625" style="161" customWidth="1"/>
    <col min="34" max="34" width="9.125" style="161" customWidth="1"/>
    <col min="35" max="35" width="17.625" style="161" customWidth="1"/>
    <col min="36" max="36" width="19.875" style="161" customWidth="1"/>
    <col min="37" max="37" width="6.25" style="161" customWidth="1"/>
    <col min="38" max="16384" width="9" style="161"/>
  </cols>
  <sheetData>
    <row r="1" spans="1:47" x14ac:dyDescent="0.15">
      <c r="I1" s="162" t="s">
        <v>208</v>
      </c>
      <c r="Q1" s="162" t="s">
        <v>210</v>
      </c>
      <c r="AC1" s="162" t="s">
        <v>213</v>
      </c>
      <c r="AJ1" s="162" t="s">
        <v>223</v>
      </c>
      <c r="AU1" s="161" t="s">
        <v>238</v>
      </c>
    </row>
    <row r="2" spans="1:47" x14ac:dyDescent="0.15">
      <c r="A2" s="517" t="s">
        <v>207</v>
      </c>
      <c r="B2" s="517"/>
      <c r="C2" s="517"/>
      <c r="D2" s="517"/>
      <c r="E2" s="517"/>
      <c r="F2" s="517"/>
      <c r="G2" s="517"/>
      <c r="H2" s="517"/>
      <c r="I2" s="517"/>
      <c r="J2" s="170" t="s">
        <v>209</v>
      </c>
      <c r="K2" s="170"/>
      <c r="L2" s="170"/>
      <c r="M2" s="170"/>
      <c r="N2" s="170"/>
      <c r="O2" s="170"/>
      <c r="P2" s="170"/>
      <c r="Q2" s="170"/>
      <c r="R2" s="170" t="s">
        <v>212</v>
      </c>
      <c r="AD2" s="161" t="s">
        <v>312</v>
      </c>
      <c r="AK2" s="161" t="s">
        <v>313</v>
      </c>
    </row>
    <row r="3" spans="1:47" x14ac:dyDescent="0.15">
      <c r="R3" s="170"/>
    </row>
    <row r="4" spans="1:47" ht="18" thickBot="1" x14ac:dyDescent="0.2">
      <c r="H4" s="518" t="s">
        <v>198</v>
      </c>
      <c r="I4" s="520" t="str">
        <f>入力シート!C228&amp;"月"&amp;入力シート!E228&amp;"日"</f>
        <v>月日</v>
      </c>
      <c r="V4" s="171"/>
      <c r="W4" s="514"/>
      <c r="X4" s="514"/>
      <c r="Y4" s="514"/>
      <c r="AE4" s="173" t="s">
        <v>224</v>
      </c>
      <c r="AF4" s="173" t="s">
        <v>225</v>
      </c>
      <c r="AG4" s="173" t="s">
        <v>226</v>
      </c>
      <c r="AH4" s="173" t="s">
        <v>63</v>
      </c>
      <c r="AI4" s="173" t="s">
        <v>227</v>
      </c>
      <c r="AJ4" s="173" t="s">
        <v>220</v>
      </c>
      <c r="AK4" s="174"/>
      <c r="AL4" s="521" t="str">
        <f>"管理権限者（"&amp;入力シート!$C$252&amp;"）"</f>
        <v>管理権限者（）</v>
      </c>
      <c r="AM4" s="522"/>
      <c r="AN4" s="522"/>
      <c r="AO4" s="523"/>
      <c r="AP4" s="521" t="str">
        <f>"（代行者　"&amp;入力シート!$C$254&amp;"）"</f>
        <v>（代行者　）</v>
      </c>
      <c r="AQ4" s="522"/>
      <c r="AR4" s="522"/>
      <c r="AS4" s="523"/>
      <c r="AT4" s="174"/>
      <c r="AU4" s="174"/>
    </row>
    <row r="5" spans="1:47" ht="18" thickBot="1" x14ac:dyDescent="0.2">
      <c r="H5" s="519"/>
      <c r="I5" s="520"/>
      <c r="J5" s="524" t="s">
        <v>199</v>
      </c>
      <c r="K5" s="525"/>
      <c r="L5" s="526"/>
      <c r="M5" s="524" t="s">
        <v>200</v>
      </c>
      <c r="N5" s="525"/>
      <c r="O5" s="525"/>
      <c r="P5" s="526"/>
      <c r="Q5" s="163" t="s">
        <v>201</v>
      </c>
      <c r="V5" s="171"/>
      <c r="W5" s="514"/>
      <c r="X5" s="514"/>
      <c r="Y5" s="514"/>
      <c r="AE5" s="188"/>
      <c r="AF5" s="188"/>
      <c r="AG5" s="188"/>
      <c r="AH5" s="188"/>
      <c r="AI5" s="188"/>
      <c r="AJ5" s="188"/>
      <c r="AK5" s="174"/>
      <c r="AL5" s="174"/>
      <c r="AM5" s="174"/>
      <c r="AN5" s="174"/>
      <c r="AO5" s="174"/>
      <c r="AP5" s="174"/>
      <c r="AQ5" s="174"/>
      <c r="AR5" s="174"/>
      <c r="AS5" s="174"/>
      <c r="AT5" s="174"/>
      <c r="AU5" s="174"/>
    </row>
    <row r="6" spans="1:47" ht="18" customHeight="1" thickBot="1" x14ac:dyDescent="0.2">
      <c r="J6" s="165" t="s">
        <v>203</v>
      </c>
      <c r="K6" s="166" t="s">
        <v>204</v>
      </c>
      <c r="L6" s="164" t="s">
        <v>162</v>
      </c>
      <c r="M6" s="166" t="s">
        <v>203</v>
      </c>
      <c r="N6" s="166" t="s">
        <v>205</v>
      </c>
      <c r="O6" s="166" t="s">
        <v>206</v>
      </c>
      <c r="P6" s="164" t="s">
        <v>162</v>
      </c>
      <c r="Q6" s="164" t="s">
        <v>202</v>
      </c>
      <c r="AE6" s="188"/>
      <c r="AF6" s="188"/>
      <c r="AG6" s="188"/>
      <c r="AH6" s="188"/>
      <c r="AI6" s="188"/>
      <c r="AJ6" s="188"/>
      <c r="AK6" s="174"/>
      <c r="AL6" s="174"/>
      <c r="AM6" s="527" t="s">
        <v>228</v>
      </c>
      <c r="AN6" s="513" t="s">
        <v>227</v>
      </c>
      <c r="AO6" s="513"/>
      <c r="AP6" s="513"/>
      <c r="AQ6" s="513" t="s">
        <v>229</v>
      </c>
      <c r="AR6" s="513"/>
      <c r="AS6" s="513"/>
      <c r="AT6" s="513"/>
      <c r="AU6" s="513"/>
    </row>
    <row r="7" spans="1:47" ht="18" customHeight="1" thickBot="1" x14ac:dyDescent="0.2">
      <c r="J7" s="167"/>
      <c r="K7" s="168"/>
      <c r="L7" s="169"/>
      <c r="M7" s="168"/>
      <c r="N7" s="168"/>
      <c r="O7" s="168"/>
      <c r="P7" s="169"/>
      <c r="Q7" s="169"/>
      <c r="V7" s="171"/>
      <c r="W7" s="514"/>
      <c r="X7" s="514"/>
      <c r="Y7" s="514"/>
      <c r="AE7" s="188"/>
      <c r="AF7" s="188"/>
      <c r="AG7" s="188"/>
      <c r="AH7" s="188"/>
      <c r="AI7" s="188"/>
      <c r="AJ7" s="188"/>
      <c r="AK7" s="174"/>
      <c r="AL7" s="174"/>
      <c r="AM7" s="528"/>
      <c r="AN7" s="515" t="str">
        <f>"班長（"&amp;入力シート!$C$258&amp;"）"</f>
        <v>班長（）</v>
      </c>
      <c r="AO7" s="515"/>
      <c r="AP7" s="515"/>
      <c r="AQ7" s="516" t="s">
        <v>230</v>
      </c>
      <c r="AR7" s="516"/>
      <c r="AS7" s="516"/>
      <c r="AT7" s="516"/>
      <c r="AU7" s="516"/>
    </row>
    <row r="8" spans="1:47" ht="18" thickBot="1" x14ac:dyDescent="0.2">
      <c r="J8" s="167"/>
      <c r="K8" s="168"/>
      <c r="L8" s="169"/>
      <c r="M8" s="168"/>
      <c r="N8" s="168"/>
      <c r="O8" s="168"/>
      <c r="P8" s="169"/>
      <c r="Q8" s="169"/>
      <c r="V8" s="171"/>
      <c r="W8" s="514"/>
      <c r="X8" s="514"/>
      <c r="Y8" s="514"/>
      <c r="AE8" s="188"/>
      <c r="AF8" s="188"/>
      <c r="AG8" s="188"/>
      <c r="AH8" s="188"/>
      <c r="AI8" s="188"/>
      <c r="AJ8" s="188"/>
      <c r="AK8" s="174"/>
      <c r="AL8" s="174"/>
      <c r="AM8" s="528"/>
      <c r="AN8" s="515" t="str">
        <f>"班員　"&amp;入力シート!$C$260&amp;"名"</f>
        <v>班員　名</v>
      </c>
      <c r="AO8" s="515"/>
      <c r="AP8" s="515"/>
      <c r="AQ8" s="516"/>
      <c r="AR8" s="516"/>
      <c r="AS8" s="516"/>
      <c r="AT8" s="516"/>
      <c r="AU8" s="516"/>
    </row>
    <row r="9" spans="1:47" ht="18" thickBot="1" x14ac:dyDescent="0.2">
      <c r="H9" s="518" t="s">
        <v>198</v>
      </c>
      <c r="I9" s="520" t="str">
        <f>入力シート!C230&amp;"月"&amp;入力シート!E230&amp;"日"</f>
        <v>月日</v>
      </c>
      <c r="J9" s="167"/>
      <c r="K9" s="168"/>
      <c r="L9" s="169"/>
      <c r="M9" s="168"/>
      <c r="N9" s="168"/>
      <c r="O9" s="168"/>
      <c r="P9" s="169"/>
      <c r="Q9" s="169"/>
      <c r="AD9" s="172"/>
      <c r="AE9" s="188"/>
      <c r="AF9" s="188"/>
      <c r="AG9" s="188"/>
      <c r="AH9" s="188"/>
      <c r="AI9" s="188"/>
      <c r="AJ9" s="188"/>
      <c r="AK9" s="174"/>
      <c r="AL9" s="174"/>
      <c r="AM9" s="528"/>
      <c r="AN9" s="515" t="str">
        <f>"　・"&amp;入力シート!$C$262</f>
        <v>　・</v>
      </c>
      <c r="AO9" s="515"/>
      <c r="AP9" s="515"/>
      <c r="AQ9" s="516"/>
      <c r="AR9" s="516"/>
      <c r="AS9" s="516"/>
      <c r="AT9" s="516"/>
      <c r="AU9" s="516"/>
    </row>
    <row r="10" spans="1:47" ht="18" thickBot="1" x14ac:dyDescent="0.2">
      <c r="H10" s="519"/>
      <c r="I10" s="520"/>
      <c r="J10" s="167"/>
      <c r="K10" s="168"/>
      <c r="L10" s="169"/>
      <c r="M10" s="168"/>
      <c r="N10" s="168"/>
      <c r="O10" s="168"/>
      <c r="P10" s="169"/>
      <c r="Q10" s="169"/>
      <c r="S10" s="514"/>
      <c r="T10" s="514"/>
      <c r="V10" s="514"/>
      <c r="W10" s="514"/>
      <c r="Y10" s="514"/>
      <c r="Z10" s="514"/>
      <c r="AB10" s="514"/>
      <c r="AC10" s="514"/>
      <c r="AD10" s="172"/>
      <c r="AE10" s="188"/>
      <c r="AF10" s="188"/>
      <c r="AG10" s="188"/>
      <c r="AH10" s="188"/>
      <c r="AI10" s="188"/>
      <c r="AJ10" s="188"/>
      <c r="AK10" s="174"/>
      <c r="AL10" s="174"/>
      <c r="AM10" s="528"/>
      <c r="AN10" s="515" t="str">
        <f>"　・"&amp;入力シート!$C$264</f>
        <v>　・</v>
      </c>
      <c r="AO10" s="515"/>
      <c r="AP10" s="515"/>
      <c r="AQ10" s="516"/>
      <c r="AR10" s="516"/>
      <c r="AS10" s="516"/>
      <c r="AT10" s="516"/>
      <c r="AU10" s="516"/>
    </row>
    <row r="11" spans="1:47" ht="18" thickBot="1" x14ac:dyDescent="0.2">
      <c r="J11" s="167"/>
      <c r="K11" s="168"/>
      <c r="L11" s="169"/>
      <c r="M11" s="168"/>
      <c r="N11" s="168"/>
      <c r="O11" s="168"/>
      <c r="P11" s="169"/>
      <c r="Q11" s="169"/>
      <c r="S11" s="514"/>
      <c r="T11" s="514"/>
      <c r="V11" s="514"/>
      <c r="W11" s="514"/>
      <c r="Y11" s="514"/>
      <c r="Z11" s="514"/>
      <c r="AB11" s="514"/>
      <c r="AC11" s="514"/>
      <c r="AE11" s="188"/>
      <c r="AF11" s="188"/>
      <c r="AG11" s="188"/>
      <c r="AH11" s="188"/>
      <c r="AI11" s="188"/>
      <c r="AJ11" s="188"/>
      <c r="AK11" s="174"/>
      <c r="AL11" s="174"/>
      <c r="AM11" s="528"/>
      <c r="AN11" s="515" t="str">
        <f>"　・"&amp;入力シート!$C$266</f>
        <v>　・</v>
      </c>
      <c r="AO11" s="515"/>
      <c r="AP11" s="515"/>
      <c r="AQ11" s="516"/>
      <c r="AR11" s="516"/>
      <c r="AS11" s="516"/>
      <c r="AT11" s="516"/>
      <c r="AU11" s="516"/>
    </row>
    <row r="12" spans="1:47" ht="18" thickBot="1" x14ac:dyDescent="0.2">
      <c r="H12" s="518" t="s">
        <v>198</v>
      </c>
      <c r="I12" s="520" t="str">
        <f>入力シート!C232&amp;"月"&amp;入力シート!E232&amp;"日"</f>
        <v>月日</v>
      </c>
      <c r="J12" s="167"/>
      <c r="K12" s="168"/>
      <c r="L12" s="169"/>
      <c r="M12" s="168"/>
      <c r="N12" s="168"/>
      <c r="O12" s="168"/>
      <c r="P12" s="169"/>
      <c r="Q12" s="169"/>
      <c r="AD12" s="172"/>
      <c r="AE12" s="188"/>
      <c r="AF12" s="188"/>
      <c r="AG12" s="188"/>
      <c r="AH12" s="188"/>
      <c r="AI12" s="188"/>
      <c r="AJ12" s="188"/>
      <c r="AK12" s="174"/>
      <c r="AL12" s="174"/>
      <c r="AM12" s="528"/>
      <c r="AN12" s="515" t="str">
        <f>"　・"&amp;入力シート!$C$268</f>
        <v>　・</v>
      </c>
      <c r="AO12" s="515"/>
      <c r="AP12" s="515"/>
      <c r="AQ12" s="516"/>
      <c r="AR12" s="516"/>
      <c r="AS12" s="516"/>
      <c r="AT12" s="516"/>
      <c r="AU12" s="516"/>
    </row>
    <row r="13" spans="1:47" ht="18" thickBot="1" x14ac:dyDescent="0.2">
      <c r="H13" s="519"/>
      <c r="I13" s="520"/>
      <c r="J13" s="167"/>
      <c r="K13" s="168"/>
      <c r="L13" s="169"/>
      <c r="M13" s="168"/>
      <c r="N13" s="168"/>
      <c r="O13" s="168"/>
      <c r="P13" s="169"/>
      <c r="Q13" s="169"/>
      <c r="S13" s="514"/>
      <c r="T13" s="514"/>
      <c r="V13" s="514"/>
      <c r="W13" s="514"/>
      <c r="Y13" s="514"/>
      <c r="Z13" s="514"/>
      <c r="AB13" s="514"/>
      <c r="AC13" s="514"/>
      <c r="AD13" s="172"/>
      <c r="AE13" s="188"/>
      <c r="AF13" s="188"/>
      <c r="AG13" s="188"/>
      <c r="AH13" s="188"/>
      <c r="AI13" s="188"/>
      <c r="AJ13" s="188"/>
      <c r="AK13" s="174"/>
      <c r="AL13" s="174"/>
      <c r="AM13" s="529"/>
      <c r="AN13" s="530" t="str">
        <f>"　・"&amp;入力シート!$C$270</f>
        <v>　・</v>
      </c>
      <c r="AO13" s="531"/>
      <c r="AP13" s="532"/>
      <c r="AQ13" s="516"/>
      <c r="AR13" s="516"/>
      <c r="AS13" s="516"/>
      <c r="AT13" s="516"/>
      <c r="AU13" s="516"/>
    </row>
    <row r="14" spans="1:47" ht="18" thickBot="1" x14ac:dyDescent="0.2">
      <c r="J14" s="167"/>
      <c r="K14" s="168"/>
      <c r="L14" s="169"/>
      <c r="M14" s="168"/>
      <c r="N14" s="168"/>
      <c r="O14" s="168"/>
      <c r="P14" s="169"/>
      <c r="Q14" s="169"/>
      <c r="S14" s="514"/>
      <c r="T14" s="514"/>
      <c r="V14" s="514"/>
      <c r="W14" s="514"/>
      <c r="Y14" s="514"/>
      <c r="Z14" s="514"/>
      <c r="AB14" s="514"/>
      <c r="AC14" s="514"/>
      <c r="AE14" s="188"/>
      <c r="AF14" s="188"/>
      <c r="AG14" s="188"/>
      <c r="AH14" s="188"/>
      <c r="AI14" s="188"/>
      <c r="AJ14" s="188"/>
      <c r="AK14" s="174"/>
      <c r="AL14" s="174"/>
      <c r="AM14" s="174"/>
      <c r="AN14" s="174"/>
      <c r="AO14" s="174"/>
      <c r="AP14" s="174"/>
      <c r="AQ14" s="174"/>
      <c r="AR14" s="174"/>
      <c r="AS14" s="174"/>
      <c r="AT14" s="174"/>
      <c r="AU14" s="174"/>
    </row>
    <row r="15" spans="1:47" ht="18" thickBot="1" x14ac:dyDescent="0.2">
      <c r="J15" s="167"/>
      <c r="K15" s="168"/>
      <c r="L15" s="169"/>
      <c r="M15" s="168"/>
      <c r="N15" s="168"/>
      <c r="O15" s="168"/>
      <c r="P15" s="169"/>
      <c r="Q15" s="169"/>
      <c r="AD15" s="172"/>
      <c r="AE15" s="188"/>
      <c r="AF15" s="188"/>
      <c r="AG15" s="188"/>
      <c r="AH15" s="188"/>
      <c r="AI15" s="188"/>
      <c r="AJ15" s="188"/>
      <c r="AK15" s="174"/>
      <c r="AL15" s="174"/>
      <c r="AM15" s="527" t="s">
        <v>232</v>
      </c>
      <c r="AN15" s="513" t="s">
        <v>227</v>
      </c>
      <c r="AO15" s="513"/>
      <c r="AP15" s="513"/>
      <c r="AQ15" s="513" t="s">
        <v>229</v>
      </c>
      <c r="AR15" s="513"/>
      <c r="AS15" s="513"/>
      <c r="AT15" s="513"/>
      <c r="AU15" s="513"/>
    </row>
    <row r="16" spans="1:47" ht="18" thickBot="1" x14ac:dyDescent="0.2">
      <c r="J16" s="167"/>
      <c r="K16" s="168"/>
      <c r="L16" s="169"/>
      <c r="M16" s="168"/>
      <c r="N16" s="168"/>
      <c r="O16" s="168"/>
      <c r="P16" s="169"/>
      <c r="Q16" s="169"/>
      <c r="S16" s="514"/>
      <c r="T16" s="514"/>
      <c r="V16" s="514"/>
      <c r="W16" s="514"/>
      <c r="Y16" s="514"/>
      <c r="Z16" s="514"/>
      <c r="AB16" s="514"/>
      <c r="AC16" s="514"/>
      <c r="AD16" s="172"/>
      <c r="AE16" s="188"/>
      <c r="AF16" s="188"/>
      <c r="AG16" s="188"/>
      <c r="AH16" s="188"/>
      <c r="AI16" s="188"/>
      <c r="AJ16" s="188"/>
      <c r="AK16" s="174"/>
      <c r="AL16" s="174"/>
      <c r="AM16" s="528"/>
      <c r="AN16" s="515" t="str">
        <f>"班長（"&amp;入力シート!$C$274&amp;"）"</f>
        <v>班長（）</v>
      </c>
      <c r="AO16" s="515"/>
      <c r="AP16" s="515"/>
      <c r="AQ16" s="516" t="s">
        <v>231</v>
      </c>
      <c r="AR16" s="516"/>
      <c r="AS16" s="516"/>
      <c r="AT16" s="516"/>
      <c r="AU16" s="516"/>
    </row>
    <row r="17" spans="8:47" ht="18" thickBot="1" x14ac:dyDescent="0.2">
      <c r="J17" s="167"/>
      <c r="K17" s="168"/>
      <c r="L17" s="169"/>
      <c r="M17" s="168"/>
      <c r="N17" s="168"/>
      <c r="O17" s="168"/>
      <c r="P17" s="169"/>
      <c r="Q17" s="169"/>
      <c r="S17" s="514"/>
      <c r="T17" s="514"/>
      <c r="V17" s="514"/>
      <c r="W17" s="514"/>
      <c r="Y17" s="514"/>
      <c r="Z17" s="514"/>
      <c r="AB17" s="514"/>
      <c r="AC17" s="514"/>
      <c r="AE17" s="188"/>
      <c r="AF17" s="188"/>
      <c r="AG17" s="188"/>
      <c r="AH17" s="188"/>
      <c r="AI17" s="188"/>
      <c r="AJ17" s="188"/>
      <c r="AK17" s="174"/>
      <c r="AL17" s="174"/>
      <c r="AM17" s="528"/>
      <c r="AN17" s="515" t="str">
        <f>"班員　"&amp;入力シート!$C$276&amp;"名"</f>
        <v>班員　名</v>
      </c>
      <c r="AO17" s="515"/>
      <c r="AP17" s="515"/>
      <c r="AQ17" s="516"/>
      <c r="AR17" s="516"/>
      <c r="AS17" s="516"/>
      <c r="AT17" s="516"/>
      <c r="AU17" s="516"/>
    </row>
    <row r="18" spans="8:47" ht="18" thickBot="1" x14ac:dyDescent="0.2">
      <c r="H18" s="518" t="s">
        <v>198</v>
      </c>
      <c r="I18" s="520" t="str">
        <f>入力シート!C234&amp;"月"&amp;入力シート!E234&amp;"日"</f>
        <v>月日</v>
      </c>
      <c r="J18" s="167"/>
      <c r="K18" s="168"/>
      <c r="L18" s="169"/>
      <c r="M18" s="168"/>
      <c r="N18" s="168"/>
      <c r="O18" s="168"/>
      <c r="P18" s="169"/>
      <c r="Q18" s="169"/>
      <c r="AD18" s="172"/>
      <c r="AE18" s="188"/>
      <c r="AF18" s="188"/>
      <c r="AG18" s="188"/>
      <c r="AH18" s="188"/>
      <c r="AI18" s="188"/>
      <c r="AJ18" s="188"/>
      <c r="AK18" s="174"/>
      <c r="AL18" s="174"/>
      <c r="AM18" s="528"/>
      <c r="AN18" s="515" t="str">
        <f>"　・"&amp;入力シート!$C$278</f>
        <v>　・</v>
      </c>
      <c r="AO18" s="515"/>
      <c r="AP18" s="515"/>
      <c r="AQ18" s="516"/>
      <c r="AR18" s="516"/>
      <c r="AS18" s="516"/>
      <c r="AT18" s="516"/>
      <c r="AU18" s="516"/>
    </row>
    <row r="19" spans="8:47" ht="18" thickBot="1" x14ac:dyDescent="0.2">
      <c r="H19" s="519"/>
      <c r="I19" s="520"/>
      <c r="J19" s="167"/>
      <c r="K19" s="168"/>
      <c r="L19" s="169"/>
      <c r="M19" s="168"/>
      <c r="N19" s="168"/>
      <c r="O19" s="168"/>
      <c r="P19" s="169"/>
      <c r="Q19" s="169"/>
      <c r="S19" s="514"/>
      <c r="T19" s="514"/>
      <c r="V19" s="514"/>
      <c r="W19" s="514"/>
      <c r="Y19" s="514"/>
      <c r="Z19" s="514"/>
      <c r="AB19" s="514"/>
      <c r="AC19" s="514"/>
      <c r="AD19" s="172"/>
      <c r="AE19" s="188"/>
      <c r="AF19" s="188"/>
      <c r="AG19" s="188"/>
      <c r="AH19" s="188"/>
      <c r="AI19" s="188"/>
      <c r="AJ19" s="188"/>
      <c r="AK19" s="174"/>
      <c r="AL19" s="174"/>
      <c r="AM19" s="528"/>
      <c r="AN19" s="515" t="str">
        <f>"　・"&amp;入力シート!$C$280</f>
        <v>　・</v>
      </c>
      <c r="AO19" s="515"/>
      <c r="AP19" s="515"/>
      <c r="AQ19" s="516"/>
      <c r="AR19" s="516"/>
      <c r="AS19" s="516"/>
      <c r="AT19" s="516"/>
      <c r="AU19" s="516"/>
    </row>
    <row r="20" spans="8:47" ht="18" thickBot="1" x14ac:dyDescent="0.2">
      <c r="J20" s="167"/>
      <c r="K20" s="168"/>
      <c r="L20" s="169"/>
      <c r="M20" s="168"/>
      <c r="N20" s="168"/>
      <c r="O20" s="168"/>
      <c r="P20" s="169"/>
      <c r="Q20" s="169"/>
      <c r="S20" s="514"/>
      <c r="T20" s="514"/>
      <c r="V20" s="514"/>
      <c r="W20" s="514"/>
      <c r="Y20" s="514"/>
      <c r="Z20" s="514"/>
      <c r="AB20" s="514"/>
      <c r="AC20" s="514"/>
      <c r="AE20" s="188"/>
      <c r="AF20" s="188"/>
      <c r="AG20" s="188"/>
      <c r="AH20" s="188"/>
      <c r="AI20" s="188"/>
      <c r="AJ20" s="188"/>
      <c r="AK20" s="174"/>
      <c r="AL20" s="174"/>
      <c r="AM20" s="528"/>
      <c r="AN20" s="515" t="str">
        <f>"　・"&amp;入力シート!$C$282</f>
        <v>　・</v>
      </c>
      <c r="AO20" s="515"/>
      <c r="AP20" s="515"/>
      <c r="AQ20" s="516"/>
      <c r="AR20" s="516"/>
      <c r="AS20" s="516"/>
      <c r="AT20" s="516"/>
      <c r="AU20" s="516"/>
    </row>
    <row r="21" spans="8:47" ht="18" thickBot="1" x14ac:dyDescent="0.2">
      <c r="H21" s="518" t="s">
        <v>198</v>
      </c>
      <c r="I21" s="520" t="str">
        <f>入力シート!C236&amp;"月"&amp;入力シート!E236&amp;"日"</f>
        <v>月日</v>
      </c>
      <c r="J21" s="167"/>
      <c r="K21" s="168"/>
      <c r="L21" s="169"/>
      <c r="M21" s="168"/>
      <c r="N21" s="168"/>
      <c r="O21" s="168"/>
      <c r="P21" s="169"/>
      <c r="Q21" s="169"/>
      <c r="AD21" s="172"/>
      <c r="AE21" s="188"/>
      <c r="AF21" s="188"/>
      <c r="AG21" s="188"/>
      <c r="AH21" s="188"/>
      <c r="AI21" s="188"/>
      <c r="AJ21" s="188"/>
      <c r="AK21" s="174"/>
      <c r="AL21" s="174"/>
      <c r="AM21" s="528"/>
      <c r="AN21" s="515" t="str">
        <f>"　・"&amp;入力シート!$C$284</f>
        <v>　・</v>
      </c>
      <c r="AO21" s="515"/>
      <c r="AP21" s="515"/>
      <c r="AQ21" s="516"/>
      <c r="AR21" s="516"/>
      <c r="AS21" s="516"/>
      <c r="AT21" s="516"/>
      <c r="AU21" s="516"/>
    </row>
    <row r="22" spans="8:47" ht="18" thickBot="1" x14ac:dyDescent="0.2">
      <c r="H22" s="519"/>
      <c r="I22" s="520"/>
      <c r="J22" s="167"/>
      <c r="K22" s="168"/>
      <c r="L22" s="169"/>
      <c r="M22" s="168"/>
      <c r="N22" s="168"/>
      <c r="O22" s="168"/>
      <c r="P22" s="169"/>
      <c r="Q22" s="169"/>
      <c r="S22" s="514"/>
      <c r="T22" s="514"/>
      <c r="V22" s="514"/>
      <c r="W22" s="514"/>
      <c r="Y22" s="514"/>
      <c r="Z22" s="514"/>
      <c r="AB22" s="514"/>
      <c r="AC22" s="514"/>
      <c r="AD22" s="172"/>
      <c r="AE22" s="188"/>
      <c r="AF22" s="188"/>
      <c r="AG22" s="188"/>
      <c r="AH22" s="188"/>
      <c r="AI22" s="188"/>
      <c r="AJ22" s="188"/>
      <c r="AK22" s="174"/>
      <c r="AL22" s="174"/>
      <c r="AM22" s="529"/>
      <c r="AN22" s="530" t="str">
        <f>"　・"&amp;入力シート!$C$286</f>
        <v>　・</v>
      </c>
      <c r="AO22" s="531"/>
      <c r="AP22" s="532"/>
      <c r="AQ22" s="516"/>
      <c r="AR22" s="516"/>
      <c r="AS22" s="516"/>
      <c r="AT22" s="516"/>
      <c r="AU22" s="516"/>
    </row>
    <row r="23" spans="8:47" ht="18" thickBot="1" x14ac:dyDescent="0.2">
      <c r="J23" s="167"/>
      <c r="K23" s="168"/>
      <c r="L23" s="169"/>
      <c r="M23" s="168"/>
      <c r="N23" s="168"/>
      <c r="O23" s="168"/>
      <c r="P23" s="169"/>
      <c r="Q23" s="169"/>
      <c r="S23" s="514"/>
      <c r="T23" s="514"/>
      <c r="V23" s="514"/>
      <c r="W23" s="514"/>
      <c r="Y23" s="514"/>
      <c r="Z23" s="514"/>
      <c r="AB23" s="514"/>
      <c r="AC23" s="514"/>
      <c r="AE23" s="188"/>
      <c r="AF23" s="188"/>
      <c r="AG23" s="188"/>
      <c r="AH23" s="188"/>
      <c r="AI23" s="188"/>
      <c r="AJ23" s="188"/>
      <c r="AK23" s="174"/>
      <c r="AL23" s="174"/>
      <c r="AM23" s="174"/>
      <c r="AN23" s="174"/>
      <c r="AO23" s="174"/>
      <c r="AP23" s="174"/>
      <c r="AQ23" s="174"/>
      <c r="AR23" s="174"/>
      <c r="AS23" s="174"/>
      <c r="AT23" s="174"/>
      <c r="AU23" s="174"/>
    </row>
    <row r="24" spans="8:47" ht="18" thickBot="1" x14ac:dyDescent="0.2">
      <c r="J24" s="167"/>
      <c r="K24" s="168"/>
      <c r="L24" s="169"/>
      <c r="M24" s="168"/>
      <c r="N24" s="168"/>
      <c r="O24" s="168"/>
      <c r="P24" s="169"/>
      <c r="Q24" s="169"/>
      <c r="AE24" s="188"/>
      <c r="AF24" s="188"/>
      <c r="AG24" s="188"/>
      <c r="AH24" s="188"/>
      <c r="AI24" s="188"/>
      <c r="AJ24" s="188"/>
      <c r="AK24" s="174"/>
      <c r="AL24" s="174"/>
      <c r="AM24" s="174"/>
      <c r="AN24" s="174"/>
      <c r="AO24" s="174"/>
      <c r="AP24" s="174"/>
      <c r="AQ24" s="174"/>
      <c r="AR24" s="174"/>
      <c r="AS24" s="174"/>
      <c r="AT24" s="174"/>
      <c r="AU24" s="174"/>
    </row>
    <row r="25" spans="8:47" ht="18" thickBot="1" x14ac:dyDescent="0.2">
      <c r="H25" s="518" t="s">
        <v>198</v>
      </c>
      <c r="I25" s="520" t="str">
        <f>入力シート!C238&amp;"月"&amp;入力シート!E238&amp;"日"</f>
        <v>月日</v>
      </c>
      <c r="J25" s="167"/>
      <c r="K25" s="168"/>
      <c r="L25" s="169"/>
      <c r="M25" s="168"/>
      <c r="N25" s="168"/>
      <c r="O25" s="168"/>
      <c r="P25" s="169"/>
      <c r="Q25" s="169"/>
      <c r="AE25" s="188"/>
      <c r="AF25" s="188"/>
      <c r="AG25" s="188"/>
      <c r="AH25" s="188"/>
      <c r="AI25" s="188"/>
      <c r="AJ25" s="188"/>
      <c r="AK25" s="174"/>
      <c r="AL25" s="174"/>
      <c r="AM25" s="174"/>
      <c r="AN25" s="174"/>
      <c r="AO25" s="174"/>
      <c r="AP25" s="174"/>
      <c r="AQ25" s="174"/>
      <c r="AR25" s="174"/>
      <c r="AS25" s="174"/>
      <c r="AT25" s="174"/>
      <c r="AU25" s="174"/>
    </row>
    <row r="26" spans="8:47" ht="18" thickBot="1" x14ac:dyDescent="0.2">
      <c r="H26" s="519"/>
      <c r="I26" s="520"/>
      <c r="J26" s="167"/>
      <c r="K26" s="168"/>
      <c r="L26" s="169"/>
      <c r="M26" s="168"/>
      <c r="N26" s="168"/>
      <c r="O26" s="168"/>
      <c r="P26" s="169"/>
      <c r="Q26" s="169"/>
      <c r="R26" s="161" t="s">
        <v>211</v>
      </c>
      <c r="AE26" s="188"/>
      <c r="AF26" s="188"/>
      <c r="AG26" s="188"/>
      <c r="AH26" s="188"/>
      <c r="AI26" s="188"/>
      <c r="AJ26" s="188"/>
      <c r="AK26" s="174"/>
      <c r="AL26" s="174"/>
      <c r="AM26" s="174"/>
      <c r="AN26" s="174"/>
      <c r="AO26" s="174"/>
      <c r="AP26" s="174"/>
      <c r="AQ26" s="174"/>
      <c r="AR26" s="174"/>
      <c r="AS26" s="174"/>
      <c r="AT26" s="174"/>
      <c r="AU26" s="174"/>
    </row>
    <row r="27" spans="8:47" ht="18" thickBot="1" x14ac:dyDescent="0.2">
      <c r="J27" s="167"/>
      <c r="K27" s="168"/>
      <c r="L27" s="169"/>
      <c r="M27" s="168"/>
      <c r="N27" s="168"/>
      <c r="O27" s="168"/>
      <c r="P27" s="169"/>
      <c r="Q27" s="169"/>
      <c r="AE27" s="188"/>
      <c r="AF27" s="188"/>
      <c r="AG27" s="188"/>
      <c r="AH27" s="188"/>
      <c r="AI27" s="188"/>
      <c r="AJ27" s="188"/>
      <c r="AK27" s="174"/>
      <c r="AL27" s="174"/>
      <c r="AM27" s="174"/>
      <c r="AN27" s="174"/>
      <c r="AO27" s="174"/>
      <c r="AP27" s="174"/>
      <c r="AQ27" s="174"/>
      <c r="AR27" s="174"/>
      <c r="AS27" s="174"/>
      <c r="AT27" s="174"/>
      <c r="AU27" s="174"/>
    </row>
    <row r="28" spans="8:47" ht="18" thickBot="1" x14ac:dyDescent="0.2">
      <c r="H28" s="518" t="s">
        <v>198</v>
      </c>
      <c r="I28" s="520" t="str">
        <f>入力シート!C240&amp;"月"&amp;入力シート!E240&amp;"日"</f>
        <v>月日</v>
      </c>
      <c r="J28" s="167"/>
      <c r="K28" s="168"/>
      <c r="L28" s="169"/>
      <c r="M28" s="168"/>
      <c r="N28" s="168"/>
      <c r="O28" s="168"/>
      <c r="P28" s="169"/>
      <c r="Q28" s="169"/>
      <c r="AE28" s="188"/>
      <c r="AF28" s="188"/>
      <c r="AG28" s="188"/>
      <c r="AH28" s="188"/>
      <c r="AI28" s="188"/>
      <c r="AJ28" s="188"/>
      <c r="AK28" s="174"/>
      <c r="AL28" s="174"/>
      <c r="AM28" s="174"/>
      <c r="AN28" s="174"/>
      <c r="AO28" s="174"/>
      <c r="AP28" s="174"/>
      <c r="AQ28" s="174"/>
      <c r="AR28" s="174"/>
      <c r="AS28" s="174"/>
      <c r="AT28" s="174"/>
      <c r="AU28" s="174"/>
    </row>
    <row r="29" spans="8:47" ht="18" thickBot="1" x14ac:dyDescent="0.2">
      <c r="H29" s="519"/>
      <c r="I29" s="520"/>
      <c r="J29" s="167"/>
      <c r="K29" s="168"/>
      <c r="L29" s="169"/>
      <c r="M29" s="168"/>
      <c r="N29" s="168"/>
      <c r="O29" s="168"/>
      <c r="P29" s="169"/>
      <c r="Q29" s="169"/>
      <c r="AC29" s="161" t="s">
        <v>214</v>
      </c>
      <c r="AE29" s="188"/>
      <c r="AF29" s="188"/>
      <c r="AG29" s="188"/>
      <c r="AH29" s="188"/>
      <c r="AI29" s="188"/>
      <c r="AJ29" s="188"/>
      <c r="AK29" s="174"/>
      <c r="AL29" s="174"/>
      <c r="AM29" s="174"/>
      <c r="AN29" s="174"/>
      <c r="AO29" s="174"/>
      <c r="AP29" s="174"/>
      <c r="AQ29" s="174"/>
      <c r="AR29" s="174"/>
      <c r="AS29" s="174"/>
      <c r="AT29" s="174"/>
      <c r="AU29" s="174"/>
    </row>
    <row r="30" spans="8:47" ht="18" thickBot="1" x14ac:dyDescent="0.2">
      <c r="J30" s="167"/>
      <c r="K30" s="168"/>
      <c r="L30" s="169"/>
      <c r="M30" s="168"/>
      <c r="N30" s="168"/>
      <c r="O30" s="168"/>
      <c r="P30" s="169"/>
      <c r="Q30" s="169"/>
      <c r="R30" s="161" t="s">
        <v>215</v>
      </c>
      <c r="AE30" s="188"/>
      <c r="AF30" s="188"/>
      <c r="AG30" s="188"/>
      <c r="AH30" s="188"/>
      <c r="AI30" s="188"/>
      <c r="AJ30" s="188"/>
      <c r="AK30" s="174"/>
      <c r="AL30" s="174"/>
      <c r="AM30" s="174"/>
      <c r="AN30" s="174"/>
      <c r="AO30" s="174"/>
      <c r="AP30" s="174"/>
      <c r="AQ30" s="174"/>
      <c r="AR30" s="174"/>
      <c r="AS30" s="174"/>
      <c r="AT30" s="174"/>
      <c r="AU30" s="174"/>
    </row>
    <row r="31" spans="8:47" x14ac:dyDescent="0.15">
      <c r="J31" s="180"/>
      <c r="K31" s="181"/>
      <c r="L31" s="182"/>
      <c r="M31" s="181"/>
      <c r="N31" s="181"/>
      <c r="O31" s="181"/>
      <c r="P31" s="182"/>
      <c r="Q31" s="182"/>
      <c r="AE31" s="188"/>
      <c r="AF31" s="188"/>
      <c r="AG31" s="188"/>
      <c r="AH31" s="188"/>
      <c r="AI31" s="188"/>
      <c r="AJ31" s="188"/>
      <c r="AK31" s="174"/>
      <c r="AL31" s="174"/>
      <c r="AM31" s="174"/>
      <c r="AN31" s="174"/>
      <c r="AO31" s="174"/>
      <c r="AP31" s="174"/>
      <c r="AQ31" s="174"/>
      <c r="AR31" s="174"/>
      <c r="AS31" s="174"/>
      <c r="AT31" s="174"/>
      <c r="AU31" s="174"/>
    </row>
    <row r="32" spans="8:47" x14ac:dyDescent="0.15">
      <c r="J32" s="179"/>
      <c r="K32" s="179"/>
      <c r="L32" s="179"/>
      <c r="M32" s="179"/>
      <c r="N32" s="179"/>
      <c r="O32" s="179"/>
      <c r="P32" s="179"/>
      <c r="Q32" s="179"/>
      <c r="R32" s="533" t="s">
        <v>221</v>
      </c>
      <c r="S32" s="533"/>
      <c r="T32" s="533" t="s">
        <v>216</v>
      </c>
      <c r="U32" s="533"/>
      <c r="V32" s="533" t="s">
        <v>217</v>
      </c>
      <c r="W32" s="533"/>
      <c r="X32" s="533" t="s">
        <v>218</v>
      </c>
      <c r="Y32" s="533"/>
      <c r="Z32" s="533" t="s">
        <v>219</v>
      </c>
      <c r="AA32" s="533"/>
      <c r="AB32" s="533" t="s">
        <v>220</v>
      </c>
      <c r="AC32" s="533"/>
      <c r="AE32" s="188"/>
      <c r="AF32" s="188"/>
      <c r="AG32" s="188"/>
      <c r="AH32" s="188"/>
      <c r="AI32" s="188"/>
      <c r="AJ32" s="188"/>
      <c r="AK32" s="174"/>
      <c r="AL32" s="174"/>
      <c r="AM32" s="174"/>
      <c r="AN32" s="174"/>
      <c r="AO32" s="174"/>
      <c r="AP32" s="174"/>
      <c r="AQ32" s="174"/>
      <c r="AR32" s="174"/>
      <c r="AS32" s="174"/>
      <c r="AT32" s="174"/>
      <c r="AU32" s="174"/>
    </row>
    <row r="33" spans="8:47" x14ac:dyDescent="0.15">
      <c r="H33" s="518" t="s">
        <v>198</v>
      </c>
      <c r="I33" s="520" t="str">
        <f>入力シート!C242&amp;"月"&amp;入力シート!E242&amp;"日"</f>
        <v>月日</v>
      </c>
      <c r="J33" s="179"/>
      <c r="K33" s="179"/>
      <c r="L33" s="179"/>
      <c r="M33" s="179"/>
      <c r="N33" s="179"/>
      <c r="O33" s="179"/>
      <c r="P33" s="179"/>
      <c r="Q33" s="179"/>
      <c r="R33" s="514"/>
      <c r="S33" s="514"/>
      <c r="T33" s="514"/>
      <c r="U33" s="514"/>
      <c r="V33" s="514"/>
      <c r="W33" s="514"/>
      <c r="X33" s="514"/>
      <c r="Y33" s="514"/>
      <c r="Z33" s="514"/>
      <c r="AA33" s="514"/>
      <c r="AB33" s="514"/>
      <c r="AC33" s="514"/>
      <c r="AE33" s="188"/>
      <c r="AF33" s="188"/>
      <c r="AG33" s="188"/>
      <c r="AH33" s="188"/>
      <c r="AI33" s="188"/>
      <c r="AJ33" s="188"/>
      <c r="AK33" s="174"/>
      <c r="AL33" s="174"/>
      <c r="AM33" s="174"/>
      <c r="AN33" s="174"/>
      <c r="AO33" s="174"/>
      <c r="AP33" s="174"/>
      <c r="AQ33" s="174"/>
      <c r="AR33" s="174"/>
      <c r="AS33" s="174"/>
      <c r="AT33" s="174"/>
      <c r="AU33" s="174"/>
    </row>
    <row r="34" spans="8:47" x14ac:dyDescent="0.15">
      <c r="H34" s="519"/>
      <c r="I34" s="520"/>
      <c r="J34" s="179"/>
      <c r="K34" s="179"/>
      <c r="L34" s="179"/>
      <c r="M34" s="179"/>
      <c r="N34" s="179"/>
      <c r="O34" s="179"/>
      <c r="P34" s="179"/>
      <c r="Q34" s="179"/>
      <c r="R34" s="514"/>
      <c r="S34" s="514"/>
      <c r="T34" s="514"/>
      <c r="U34" s="514"/>
      <c r="V34" s="514"/>
      <c r="W34" s="514"/>
      <c r="X34" s="514"/>
      <c r="Y34" s="514"/>
      <c r="Z34" s="514"/>
      <c r="AA34" s="514"/>
      <c r="AB34" s="514"/>
      <c r="AC34" s="514"/>
      <c r="AK34" s="174"/>
      <c r="AL34" s="174"/>
      <c r="AM34" s="174"/>
      <c r="AN34" s="174"/>
      <c r="AO34" s="174"/>
      <c r="AP34" s="174"/>
      <c r="AQ34" s="174"/>
      <c r="AR34" s="174"/>
      <c r="AS34" s="174"/>
      <c r="AT34" s="174"/>
      <c r="AU34" s="174"/>
    </row>
    <row r="35" spans="8:47" x14ac:dyDescent="0.15">
      <c r="J35" s="179"/>
      <c r="K35" s="179"/>
      <c r="L35" s="179"/>
      <c r="M35" s="179"/>
      <c r="N35" s="179"/>
      <c r="O35" s="179"/>
      <c r="P35" s="179"/>
      <c r="Q35" s="179"/>
      <c r="R35" s="514"/>
      <c r="S35" s="514"/>
      <c r="T35" s="514"/>
      <c r="U35" s="514"/>
      <c r="V35" s="514"/>
      <c r="W35" s="514"/>
      <c r="X35" s="514"/>
      <c r="Y35" s="514"/>
      <c r="Z35" s="514"/>
      <c r="AA35" s="514"/>
      <c r="AB35" s="514"/>
      <c r="AC35" s="514"/>
      <c r="AK35" s="174"/>
      <c r="AL35" s="174"/>
      <c r="AM35" s="174"/>
      <c r="AN35" s="174"/>
      <c r="AO35" s="174"/>
      <c r="AP35" s="174"/>
      <c r="AQ35" s="174"/>
      <c r="AR35" s="174"/>
      <c r="AS35" s="174"/>
      <c r="AT35" s="174"/>
      <c r="AU35" s="174"/>
    </row>
    <row r="36" spans="8:47" x14ac:dyDescent="0.15">
      <c r="H36" s="518" t="s">
        <v>198</v>
      </c>
      <c r="I36" s="520" t="str">
        <f>入力シート!C244&amp;"月"&amp;入力シート!E244&amp;"日"</f>
        <v>月日</v>
      </c>
      <c r="R36" s="514"/>
      <c r="S36" s="514"/>
      <c r="T36" s="514"/>
      <c r="U36" s="514"/>
      <c r="V36" s="514"/>
      <c r="W36" s="514"/>
      <c r="X36" s="514"/>
      <c r="Y36" s="514"/>
      <c r="Z36" s="514"/>
      <c r="AA36" s="514"/>
      <c r="AB36" s="514"/>
      <c r="AC36" s="514"/>
    </row>
    <row r="37" spans="8:47" x14ac:dyDescent="0.15">
      <c r="H37" s="519"/>
      <c r="I37" s="520"/>
      <c r="J37" s="161" t="s">
        <v>211</v>
      </c>
      <c r="R37" s="514"/>
      <c r="S37" s="514"/>
      <c r="T37" s="514"/>
      <c r="U37" s="514"/>
      <c r="V37" s="514"/>
      <c r="W37" s="514"/>
      <c r="X37" s="514"/>
      <c r="Y37" s="514"/>
      <c r="Z37" s="514"/>
      <c r="AA37" s="514"/>
      <c r="AB37" s="514"/>
      <c r="AC37" s="514"/>
    </row>
    <row r="38" spans="8:47" x14ac:dyDescent="0.15">
      <c r="R38" s="514"/>
      <c r="S38" s="514"/>
      <c r="T38" s="514"/>
      <c r="U38" s="514"/>
      <c r="V38" s="514"/>
      <c r="W38" s="514"/>
      <c r="X38" s="514"/>
      <c r="Y38" s="514"/>
      <c r="Z38" s="514"/>
      <c r="AA38" s="514"/>
      <c r="AB38" s="514"/>
      <c r="AC38" s="514"/>
    </row>
    <row r="39" spans="8:47" x14ac:dyDescent="0.15">
      <c r="H39" s="518" t="s">
        <v>198</v>
      </c>
      <c r="I39" s="520" t="str">
        <f>入力シート!C246&amp;"月"&amp;入力シート!E246&amp;"日"</f>
        <v>月日</v>
      </c>
      <c r="R39" s="514"/>
      <c r="S39" s="514"/>
      <c r="T39" s="514"/>
      <c r="U39" s="514"/>
      <c r="V39" s="514"/>
      <c r="W39" s="514"/>
      <c r="X39" s="514"/>
      <c r="Y39" s="514"/>
      <c r="Z39" s="514"/>
      <c r="AA39" s="514"/>
      <c r="AB39" s="514"/>
      <c r="AC39" s="514"/>
      <c r="AD39" s="161" t="s">
        <v>211</v>
      </c>
    </row>
    <row r="40" spans="8:47" x14ac:dyDescent="0.15">
      <c r="H40" s="519"/>
      <c r="I40" s="520"/>
      <c r="R40" s="514"/>
      <c r="S40" s="514"/>
      <c r="T40" s="514"/>
      <c r="U40" s="514"/>
      <c r="V40" s="514"/>
      <c r="W40" s="514"/>
      <c r="X40" s="514"/>
      <c r="Y40" s="514"/>
      <c r="Z40" s="514"/>
      <c r="AA40" s="514"/>
      <c r="AB40" s="514"/>
      <c r="AC40" s="514"/>
    </row>
    <row r="41" spans="8:47" x14ac:dyDescent="0.15">
      <c r="R41" s="514"/>
      <c r="S41" s="514"/>
      <c r="T41" s="514"/>
      <c r="U41" s="514"/>
      <c r="V41" s="514"/>
      <c r="W41" s="514"/>
      <c r="X41" s="514"/>
      <c r="Y41" s="514"/>
      <c r="Z41" s="514"/>
      <c r="AA41" s="514"/>
      <c r="AB41" s="514"/>
      <c r="AC41" s="514"/>
    </row>
    <row r="42" spans="8:47" x14ac:dyDescent="0.15">
      <c r="H42" s="518" t="s">
        <v>198</v>
      </c>
      <c r="I42" s="520" t="str">
        <f>入力シート!C248&amp;"月"&amp;入力シート!E248&amp;"日"</f>
        <v>月日</v>
      </c>
      <c r="R42" s="514"/>
      <c r="S42" s="514"/>
      <c r="T42" s="514"/>
      <c r="U42" s="514"/>
      <c r="V42" s="514"/>
      <c r="W42" s="514"/>
      <c r="X42" s="514"/>
      <c r="Y42" s="514"/>
      <c r="Z42" s="514"/>
      <c r="AA42" s="514"/>
      <c r="AB42" s="514"/>
      <c r="AC42" s="514"/>
    </row>
    <row r="43" spans="8:47" x14ac:dyDescent="0.15">
      <c r="H43" s="519"/>
      <c r="I43" s="520"/>
    </row>
    <row r="44" spans="8:47" ht="17.25" customHeight="1" x14ac:dyDescent="0.15">
      <c r="R44" s="534" t="s">
        <v>222</v>
      </c>
      <c r="S44" s="534"/>
      <c r="T44" s="534"/>
      <c r="U44" s="534"/>
      <c r="V44" s="534"/>
      <c r="W44" s="534"/>
      <c r="X44" s="534"/>
      <c r="Y44" s="534"/>
      <c r="Z44" s="534"/>
      <c r="AA44" s="534"/>
      <c r="AB44" s="534"/>
      <c r="AC44" s="534"/>
    </row>
    <row r="45" spans="8:47" x14ac:dyDescent="0.15">
      <c r="R45" s="534"/>
      <c r="S45" s="534"/>
      <c r="T45" s="534"/>
      <c r="U45" s="534"/>
      <c r="V45" s="534"/>
      <c r="W45" s="534"/>
      <c r="X45" s="534"/>
      <c r="Y45" s="534"/>
      <c r="Z45" s="534"/>
      <c r="AA45" s="534"/>
      <c r="AB45" s="534"/>
      <c r="AC45" s="534"/>
    </row>
    <row r="46" spans="8:47" x14ac:dyDescent="0.15">
      <c r="R46" s="161" t="s">
        <v>211</v>
      </c>
    </row>
  </sheetData>
  <mergeCells count="160">
    <mergeCell ref="Z42:AA42"/>
    <mergeCell ref="AB42:AC42"/>
    <mergeCell ref="R44:AC45"/>
    <mergeCell ref="H42:H43"/>
    <mergeCell ref="I42:I43"/>
    <mergeCell ref="R42:S42"/>
    <mergeCell ref="T42:U42"/>
    <mergeCell ref="V42:W42"/>
    <mergeCell ref="X42:Y42"/>
    <mergeCell ref="R41:S41"/>
    <mergeCell ref="T41:U41"/>
    <mergeCell ref="V41:W41"/>
    <mergeCell ref="X41:Y41"/>
    <mergeCell ref="Z41:AA41"/>
    <mergeCell ref="AB41:AC41"/>
    <mergeCell ref="Z39:AA39"/>
    <mergeCell ref="AB39:AC39"/>
    <mergeCell ref="R40:S40"/>
    <mergeCell ref="T40:U40"/>
    <mergeCell ref="V40:W40"/>
    <mergeCell ref="X40:Y40"/>
    <mergeCell ref="Z40:AA40"/>
    <mergeCell ref="AB40:AC40"/>
    <mergeCell ref="H39:H40"/>
    <mergeCell ref="I39:I40"/>
    <mergeCell ref="R39:S39"/>
    <mergeCell ref="T39:U39"/>
    <mergeCell ref="V39:W39"/>
    <mergeCell ref="X39:Y39"/>
    <mergeCell ref="R38:S38"/>
    <mergeCell ref="T38:U38"/>
    <mergeCell ref="V38:W38"/>
    <mergeCell ref="X38:Y38"/>
    <mergeCell ref="Z38:AA38"/>
    <mergeCell ref="AB38:AC38"/>
    <mergeCell ref="Z36:AA36"/>
    <mergeCell ref="AB36:AC36"/>
    <mergeCell ref="R37:S37"/>
    <mergeCell ref="T37:U37"/>
    <mergeCell ref="V37:W37"/>
    <mergeCell ref="X37:Y37"/>
    <mergeCell ref="Z37:AA37"/>
    <mergeCell ref="AB37:AC37"/>
    <mergeCell ref="H36:H37"/>
    <mergeCell ref="I36:I37"/>
    <mergeCell ref="R36:S36"/>
    <mergeCell ref="T36:U36"/>
    <mergeCell ref="V36:W36"/>
    <mergeCell ref="X36:Y36"/>
    <mergeCell ref="R35:S35"/>
    <mergeCell ref="T35:U35"/>
    <mergeCell ref="V35:W35"/>
    <mergeCell ref="X35:Y35"/>
    <mergeCell ref="H33:H34"/>
    <mergeCell ref="I33:I34"/>
    <mergeCell ref="R33:S33"/>
    <mergeCell ref="T33:U33"/>
    <mergeCell ref="V33:W33"/>
    <mergeCell ref="X33:Y33"/>
    <mergeCell ref="Z35:AA35"/>
    <mergeCell ref="AB35:AC35"/>
    <mergeCell ref="Z33:AA33"/>
    <mergeCell ref="AB33:AC33"/>
    <mergeCell ref="R34:S34"/>
    <mergeCell ref="T34:U34"/>
    <mergeCell ref="V34:W34"/>
    <mergeCell ref="X34:Y34"/>
    <mergeCell ref="Z34:AA34"/>
    <mergeCell ref="AB34:AC34"/>
    <mergeCell ref="H25:H26"/>
    <mergeCell ref="I25:I26"/>
    <mergeCell ref="H28:H29"/>
    <mergeCell ref="I28:I29"/>
    <mergeCell ref="R32:S32"/>
    <mergeCell ref="T32:U32"/>
    <mergeCell ref="AB22:AC22"/>
    <mergeCell ref="AN22:AP22"/>
    <mergeCell ref="S23:T23"/>
    <mergeCell ref="V23:W23"/>
    <mergeCell ref="Y23:Z23"/>
    <mergeCell ref="AB23:AC23"/>
    <mergeCell ref="V32:W32"/>
    <mergeCell ref="X32:Y32"/>
    <mergeCell ref="Z32:AA32"/>
    <mergeCell ref="AB32:AC32"/>
    <mergeCell ref="H18:H19"/>
    <mergeCell ref="I18:I19"/>
    <mergeCell ref="AN18:AP18"/>
    <mergeCell ref="S19:T19"/>
    <mergeCell ref="V19:W19"/>
    <mergeCell ref="Y19:Z19"/>
    <mergeCell ref="AB19:AC19"/>
    <mergeCell ref="AN19:AP19"/>
    <mergeCell ref="AQ15:AU15"/>
    <mergeCell ref="S16:T16"/>
    <mergeCell ref="V16:W16"/>
    <mergeCell ref="Y16:Z16"/>
    <mergeCell ref="AB16:AC16"/>
    <mergeCell ref="AN16:AP16"/>
    <mergeCell ref="AQ16:AU22"/>
    <mergeCell ref="S17:T17"/>
    <mergeCell ref="V17:W17"/>
    <mergeCell ref="Y17:Z17"/>
    <mergeCell ref="V20:W20"/>
    <mergeCell ref="Y20:Z20"/>
    <mergeCell ref="AB20:AC20"/>
    <mergeCell ref="AN20:AP20"/>
    <mergeCell ref="H21:H22"/>
    <mergeCell ref="I21:I22"/>
    <mergeCell ref="S14:T14"/>
    <mergeCell ref="V14:W14"/>
    <mergeCell ref="Y14:Z14"/>
    <mergeCell ref="AB14:AC14"/>
    <mergeCell ref="AM15:AM22"/>
    <mergeCell ref="AN15:AP15"/>
    <mergeCell ref="AB17:AC17"/>
    <mergeCell ref="AN17:AP17"/>
    <mergeCell ref="S20:T20"/>
    <mergeCell ref="AN21:AP21"/>
    <mergeCell ref="S22:T22"/>
    <mergeCell ref="V22:W22"/>
    <mergeCell ref="Y22:Z22"/>
    <mergeCell ref="AN10:AP10"/>
    <mergeCell ref="AM6:AM13"/>
    <mergeCell ref="AN6:AP6"/>
    <mergeCell ref="S11:T11"/>
    <mergeCell ref="V11:W11"/>
    <mergeCell ref="Y11:Z11"/>
    <mergeCell ref="AB11:AC11"/>
    <mergeCell ref="AN11:AP11"/>
    <mergeCell ref="H12:H13"/>
    <mergeCell ref="I12:I13"/>
    <mergeCell ref="AN12:AP12"/>
    <mergeCell ref="S13:T13"/>
    <mergeCell ref="V13:W13"/>
    <mergeCell ref="AN13:AP13"/>
    <mergeCell ref="AQ6:AU6"/>
    <mergeCell ref="W7:Y7"/>
    <mergeCell ref="AN7:AP7"/>
    <mergeCell ref="AQ7:AU13"/>
    <mergeCell ref="W8:Y8"/>
    <mergeCell ref="AN8:AP8"/>
    <mergeCell ref="Y13:Z13"/>
    <mergeCell ref="AB13:AC13"/>
    <mergeCell ref="A2:I2"/>
    <mergeCell ref="H4:H5"/>
    <mergeCell ref="I4:I5"/>
    <mergeCell ref="W4:Y4"/>
    <mergeCell ref="AL4:AO4"/>
    <mergeCell ref="AP4:AS4"/>
    <mergeCell ref="J5:L5"/>
    <mergeCell ref="M5:P5"/>
    <mergeCell ref="W5:Y5"/>
    <mergeCell ref="H9:H10"/>
    <mergeCell ref="I9:I10"/>
    <mergeCell ref="AN9:AP9"/>
    <mergeCell ref="S10:T10"/>
    <mergeCell ref="V10:W10"/>
    <mergeCell ref="Y10:Z10"/>
    <mergeCell ref="AB10:AC10"/>
  </mergeCells>
  <phoneticPr fontId="9"/>
  <dataValidations count="1">
    <dataValidation type="list" allowBlank="1" showInputMessage="1" showErrorMessage="1" sqref="AE5:AE33">
      <formula1>"１,２,３,４,５,６,７,８"</formula1>
    </dataValidation>
  </dataValidations>
  <pageMargins left="0.70866141732283461" right="0.70866141732283461" top="0.74803149606299213" bottom="0.74803149606299213" header="0.31496062992125984" footer="0.31496062992125984"/>
  <pageSetup paperSize="9" scale="87" orientation="portrait" r:id="rId1"/>
  <colBreaks count="1" manualBreakCount="1">
    <brk id="9" max="4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view="pageLayout" zoomScaleNormal="85" workbookViewId="0">
      <selection activeCell="C68" sqref="C68:J76"/>
    </sheetView>
  </sheetViews>
  <sheetFormatPr defaultRowHeight="13.5" x14ac:dyDescent="0.15"/>
  <cols>
    <col min="10" max="10" width="7.625" customWidth="1"/>
    <col min="11" max="19" width="9.75" customWidth="1"/>
  </cols>
  <sheetData>
    <row r="1" spans="1:10" ht="13.5" customHeight="1" x14ac:dyDescent="0.15">
      <c r="I1" s="542" t="s">
        <v>239</v>
      </c>
      <c r="J1" s="543"/>
    </row>
    <row r="2" spans="1:10" x14ac:dyDescent="0.15">
      <c r="A2" t="s">
        <v>311</v>
      </c>
      <c r="I2" s="544"/>
      <c r="J2" s="545"/>
    </row>
    <row r="4" spans="1:10" ht="23.25" customHeight="1" x14ac:dyDescent="0.15">
      <c r="A4" s="541" t="s">
        <v>240</v>
      </c>
      <c r="B4" s="541"/>
      <c r="C4" s="541"/>
      <c r="D4" s="541"/>
      <c r="E4" s="541"/>
      <c r="F4" s="541"/>
      <c r="G4" s="541"/>
      <c r="H4" s="541"/>
      <c r="I4" s="541"/>
      <c r="J4" s="541"/>
    </row>
    <row r="5" spans="1:10" ht="33" customHeight="1" x14ac:dyDescent="0.15">
      <c r="A5" s="540" t="s">
        <v>248</v>
      </c>
      <c r="B5" s="540"/>
      <c r="C5" s="540"/>
      <c r="D5" s="540"/>
      <c r="E5" s="540"/>
      <c r="F5" s="540"/>
      <c r="G5" s="540"/>
      <c r="H5" s="540"/>
      <c r="I5" s="540"/>
      <c r="J5" s="540"/>
    </row>
    <row r="6" spans="1:10" ht="22.5" customHeight="1" x14ac:dyDescent="0.15">
      <c r="A6" s="541" t="s">
        <v>249</v>
      </c>
      <c r="B6" s="541"/>
      <c r="C6" s="541"/>
      <c r="D6" s="541"/>
      <c r="E6" s="541"/>
      <c r="F6" s="541"/>
      <c r="G6" s="541"/>
      <c r="H6" s="541"/>
      <c r="I6" s="541"/>
      <c r="J6" s="541"/>
    </row>
    <row r="7" spans="1:10" ht="33" customHeight="1" x14ac:dyDescent="0.15">
      <c r="A7" s="540" t="s">
        <v>250</v>
      </c>
      <c r="B7" s="540"/>
      <c r="C7" s="540"/>
      <c r="D7" s="540"/>
      <c r="E7" s="540"/>
      <c r="F7" s="540"/>
      <c r="G7" s="540"/>
      <c r="H7" s="540"/>
      <c r="I7" s="540"/>
      <c r="J7" s="540"/>
    </row>
    <row r="8" spans="1:10" ht="33" customHeight="1" x14ac:dyDescent="0.15">
      <c r="A8" s="540" t="s">
        <v>251</v>
      </c>
      <c r="B8" s="540"/>
      <c r="C8" s="540"/>
      <c r="D8" s="540"/>
      <c r="E8" s="540"/>
      <c r="F8" s="540"/>
      <c r="G8" s="540"/>
      <c r="H8" s="540"/>
      <c r="I8" s="540"/>
      <c r="J8" s="540"/>
    </row>
    <row r="9" spans="1:10" ht="33" customHeight="1" x14ac:dyDescent="0.15">
      <c r="A9" s="540" t="s">
        <v>256</v>
      </c>
      <c r="B9" s="540"/>
      <c r="C9" s="540"/>
      <c r="D9" s="540"/>
      <c r="E9" s="540"/>
      <c r="F9" s="540"/>
      <c r="G9" s="540"/>
      <c r="H9" s="540"/>
      <c r="I9" s="540"/>
      <c r="J9" s="540"/>
    </row>
    <row r="10" spans="1:10" ht="23.25" customHeight="1" x14ac:dyDescent="0.15">
      <c r="A10" s="540" t="s">
        <v>244</v>
      </c>
      <c r="B10" s="540"/>
      <c r="C10" s="540"/>
      <c r="D10" s="540"/>
      <c r="E10" s="540"/>
      <c r="F10" s="540"/>
      <c r="G10" s="540"/>
      <c r="H10" s="540"/>
      <c r="I10" s="540"/>
      <c r="J10" s="540"/>
    </row>
    <row r="11" spans="1:10" ht="22.5" customHeight="1" x14ac:dyDescent="0.15">
      <c r="A11" s="540" t="s">
        <v>245</v>
      </c>
      <c r="B11" s="540"/>
      <c r="C11" s="540"/>
      <c r="D11" s="540"/>
      <c r="E11" s="540"/>
      <c r="F11" s="540"/>
      <c r="G11" s="540"/>
      <c r="H11" s="540"/>
      <c r="I11" s="540"/>
      <c r="J11" s="540"/>
    </row>
    <row r="12" spans="1:10" ht="23.25" customHeight="1" x14ac:dyDescent="0.15">
      <c r="A12" s="540" t="s">
        <v>246</v>
      </c>
      <c r="B12" s="540"/>
      <c r="C12" s="540"/>
      <c r="D12" s="540"/>
      <c r="E12" s="540"/>
      <c r="F12" s="540"/>
      <c r="G12" s="540"/>
      <c r="H12" s="540"/>
      <c r="I12" s="540"/>
      <c r="J12" s="540"/>
    </row>
    <row r="13" spans="1:10" ht="43.5" customHeight="1" x14ac:dyDescent="0.15">
      <c r="A13" s="540" t="s">
        <v>252</v>
      </c>
      <c r="B13" s="540"/>
      <c r="C13" s="540"/>
      <c r="D13" s="540"/>
      <c r="E13" s="540"/>
      <c r="F13" s="540"/>
      <c r="G13" s="540"/>
      <c r="H13" s="540"/>
      <c r="I13" s="540"/>
      <c r="J13" s="540"/>
    </row>
    <row r="14" spans="1:10" ht="13.5" customHeight="1" x14ac:dyDescent="0.15">
      <c r="A14" s="176"/>
      <c r="B14" s="175"/>
      <c r="C14" s="175"/>
      <c r="D14" s="175"/>
      <c r="E14" s="175"/>
      <c r="F14" s="175"/>
      <c r="G14" s="175"/>
      <c r="H14" s="175"/>
      <c r="I14" s="175"/>
    </row>
    <row r="15" spans="1:10" ht="22.5" customHeight="1" x14ac:dyDescent="0.15">
      <c r="A15" s="540" t="s">
        <v>241</v>
      </c>
      <c r="B15" s="540"/>
      <c r="C15" s="540"/>
      <c r="D15" s="540"/>
      <c r="E15" s="540"/>
      <c r="F15" s="540"/>
      <c r="G15" s="540"/>
      <c r="H15" s="540"/>
      <c r="I15" s="540"/>
      <c r="J15" s="540"/>
    </row>
    <row r="16" spans="1:10" ht="33" customHeight="1" x14ac:dyDescent="0.15">
      <c r="A16" s="540" t="s">
        <v>253</v>
      </c>
      <c r="B16" s="540"/>
      <c r="C16" s="540"/>
      <c r="D16" s="540"/>
      <c r="E16" s="540"/>
      <c r="F16" s="540"/>
      <c r="G16" s="540"/>
      <c r="H16" s="540"/>
      <c r="I16" s="540"/>
      <c r="J16" s="540"/>
    </row>
    <row r="17" spans="1:10" ht="48" customHeight="1" x14ac:dyDescent="0.15">
      <c r="A17" s="540" t="s">
        <v>254</v>
      </c>
      <c r="B17" s="540"/>
      <c r="C17" s="540"/>
      <c r="D17" s="540"/>
      <c r="E17" s="540"/>
      <c r="F17" s="540"/>
      <c r="G17" s="540"/>
      <c r="H17" s="540"/>
      <c r="I17" s="540"/>
      <c r="J17" s="540"/>
    </row>
    <row r="18" spans="1:10" ht="33" customHeight="1" x14ac:dyDescent="0.15">
      <c r="A18" s="540" t="s">
        <v>255</v>
      </c>
      <c r="B18" s="540"/>
      <c r="C18" s="540"/>
      <c r="D18" s="540"/>
      <c r="E18" s="540"/>
      <c r="F18" s="540"/>
      <c r="G18" s="540"/>
      <c r="H18" s="540"/>
      <c r="I18" s="540"/>
      <c r="J18" s="540"/>
    </row>
    <row r="19" spans="1:10" ht="15" customHeight="1" x14ac:dyDescent="0.15">
      <c r="A19" s="176"/>
      <c r="B19" s="175"/>
      <c r="C19" s="175"/>
      <c r="D19" s="175"/>
      <c r="E19" s="175"/>
      <c r="F19" s="175"/>
      <c r="G19" s="175"/>
      <c r="H19" s="175"/>
      <c r="I19" s="175"/>
    </row>
    <row r="20" spans="1:10" ht="22.5" customHeight="1" x14ac:dyDescent="0.15">
      <c r="A20" s="540" t="s">
        <v>242</v>
      </c>
      <c r="B20" s="540"/>
      <c r="C20" s="540"/>
      <c r="D20" s="540"/>
      <c r="E20" s="540"/>
      <c r="F20" s="540"/>
      <c r="G20" s="540"/>
      <c r="H20" s="540"/>
      <c r="I20" s="540"/>
      <c r="J20" s="540"/>
    </row>
    <row r="21" spans="1:10" ht="33" customHeight="1" x14ac:dyDescent="0.15">
      <c r="A21" s="540" t="s">
        <v>257</v>
      </c>
      <c r="B21" s="540"/>
      <c r="C21" s="540"/>
      <c r="D21" s="540"/>
      <c r="E21" s="540"/>
      <c r="F21" s="540"/>
      <c r="G21" s="540"/>
      <c r="H21" s="540"/>
      <c r="I21" s="540"/>
      <c r="J21" s="540"/>
    </row>
    <row r="22" spans="1:10" ht="29.25" customHeight="1" x14ac:dyDescent="0.15">
      <c r="A22" s="540" t="s">
        <v>258</v>
      </c>
      <c r="B22" s="540"/>
      <c r="C22" s="540"/>
      <c r="D22" s="540"/>
      <c r="E22" s="540"/>
      <c r="F22" s="540"/>
      <c r="G22" s="540"/>
      <c r="H22" s="540"/>
      <c r="I22" s="540"/>
      <c r="J22" s="540"/>
    </row>
    <row r="23" spans="1:10" ht="41.25" customHeight="1" x14ac:dyDescent="0.15">
      <c r="A23" s="540" t="s">
        <v>259</v>
      </c>
      <c r="B23" s="540"/>
      <c r="C23" s="540"/>
      <c r="D23" s="540"/>
      <c r="E23" s="540"/>
      <c r="F23" s="540"/>
      <c r="G23" s="540"/>
      <c r="H23" s="540"/>
      <c r="I23" s="540"/>
      <c r="J23" s="540"/>
    </row>
    <row r="24" spans="1:10" ht="15" customHeight="1" x14ac:dyDescent="0.15">
      <c r="A24" s="176"/>
      <c r="B24" s="175"/>
      <c r="C24" s="175"/>
      <c r="D24" s="175"/>
      <c r="E24" s="175"/>
      <c r="F24" s="175"/>
      <c r="G24" s="175"/>
      <c r="H24" s="175"/>
      <c r="I24" s="175"/>
    </row>
    <row r="25" spans="1:10" ht="23.25" customHeight="1" x14ac:dyDescent="0.15">
      <c r="A25" s="540" t="s">
        <v>243</v>
      </c>
      <c r="B25" s="540"/>
      <c r="C25" s="540"/>
      <c r="D25" s="540"/>
      <c r="E25" s="540"/>
      <c r="F25" s="540"/>
      <c r="G25" s="540"/>
      <c r="H25" s="540"/>
      <c r="I25" s="540"/>
      <c r="J25" s="540"/>
    </row>
    <row r="26" spans="1:10" ht="33" customHeight="1" x14ac:dyDescent="0.15">
      <c r="A26" s="540" t="s">
        <v>260</v>
      </c>
      <c r="B26" s="540"/>
      <c r="C26" s="540"/>
      <c r="D26" s="540"/>
      <c r="E26" s="540"/>
      <c r="F26" s="540"/>
      <c r="G26" s="540"/>
      <c r="H26" s="540"/>
      <c r="I26" s="540"/>
      <c r="J26" s="540"/>
    </row>
    <row r="27" spans="1:10" x14ac:dyDescent="0.15">
      <c r="A27" s="175"/>
      <c r="B27" s="175"/>
      <c r="C27" s="175"/>
      <c r="D27" s="175"/>
      <c r="E27" s="175"/>
      <c r="F27" s="175"/>
      <c r="G27" s="175"/>
      <c r="H27" s="175"/>
      <c r="I27" s="175"/>
    </row>
    <row r="28" spans="1:10" x14ac:dyDescent="0.15">
      <c r="A28" s="175"/>
      <c r="B28" s="175"/>
      <c r="C28" s="175"/>
      <c r="D28" s="175"/>
      <c r="E28" s="175"/>
      <c r="F28" s="175"/>
      <c r="G28" s="175"/>
      <c r="H28" s="175"/>
      <c r="I28" s="175"/>
    </row>
    <row r="29" spans="1:10" x14ac:dyDescent="0.15">
      <c r="A29" s="175"/>
      <c r="B29" s="175"/>
      <c r="C29" s="175"/>
      <c r="D29" s="175"/>
      <c r="E29" s="175"/>
      <c r="F29" s="175"/>
      <c r="G29" s="175"/>
      <c r="H29" s="175"/>
      <c r="I29" s="175"/>
    </row>
    <row r="30" spans="1:10" x14ac:dyDescent="0.15">
      <c r="A30" s="175"/>
      <c r="B30" s="175"/>
      <c r="C30" s="175"/>
      <c r="D30" s="175"/>
      <c r="E30" s="175"/>
      <c r="F30" s="175"/>
      <c r="G30" s="175"/>
      <c r="H30" s="175"/>
      <c r="I30" s="175"/>
    </row>
    <row r="31" spans="1:10" x14ac:dyDescent="0.15">
      <c r="A31" s="175"/>
      <c r="B31" s="175"/>
      <c r="C31" s="175"/>
      <c r="D31" s="175"/>
      <c r="E31" s="175"/>
      <c r="F31" s="175"/>
      <c r="G31" s="175"/>
      <c r="H31" s="175"/>
      <c r="I31" s="175"/>
    </row>
    <row r="32" spans="1:10" x14ac:dyDescent="0.15">
      <c r="A32" s="175"/>
      <c r="B32" s="175"/>
      <c r="C32" s="175"/>
      <c r="D32" s="175"/>
      <c r="E32" s="175"/>
      <c r="F32" s="175"/>
      <c r="G32" s="175"/>
      <c r="H32" s="175"/>
      <c r="I32" s="175"/>
    </row>
    <row r="33" spans="1:10" x14ac:dyDescent="0.15">
      <c r="A33" s="175"/>
      <c r="B33" s="175"/>
      <c r="C33" s="175"/>
      <c r="D33" s="175"/>
      <c r="E33" s="175"/>
      <c r="F33" s="175"/>
      <c r="G33" s="175"/>
      <c r="H33" s="175"/>
      <c r="I33" s="175"/>
    </row>
    <row r="34" spans="1:10" x14ac:dyDescent="0.15">
      <c r="A34" s="175"/>
      <c r="B34" s="175"/>
      <c r="C34" s="175"/>
      <c r="D34" s="175"/>
      <c r="E34" s="175"/>
      <c r="F34" s="175"/>
      <c r="G34" s="175"/>
      <c r="H34" s="175"/>
      <c r="I34" s="175"/>
    </row>
    <row r="35" spans="1:10" x14ac:dyDescent="0.15">
      <c r="A35" s="175"/>
      <c r="B35" s="175"/>
      <c r="C35" s="175"/>
      <c r="D35" s="175"/>
      <c r="E35" s="175"/>
      <c r="F35" s="175"/>
      <c r="G35" s="175"/>
      <c r="H35" s="175"/>
      <c r="I35" s="542" t="s">
        <v>239</v>
      </c>
      <c r="J35" s="547"/>
    </row>
    <row r="36" spans="1:10" ht="17.25" x14ac:dyDescent="0.15">
      <c r="A36" s="177" t="s">
        <v>247</v>
      </c>
      <c r="B36" s="175"/>
      <c r="C36" s="175"/>
      <c r="D36" s="175"/>
      <c r="E36" s="175"/>
      <c r="F36" s="175"/>
      <c r="G36" s="175"/>
      <c r="H36" s="175"/>
      <c r="I36" s="548"/>
      <c r="J36" s="549"/>
    </row>
    <row r="37" spans="1:10" x14ac:dyDescent="0.15">
      <c r="A37" s="175"/>
      <c r="B37" s="175"/>
      <c r="C37" s="175"/>
      <c r="D37" s="175"/>
      <c r="E37" s="175"/>
      <c r="F37" s="175"/>
      <c r="G37" s="175"/>
      <c r="H37" s="175"/>
      <c r="I37" s="175"/>
    </row>
    <row r="38" spans="1:10" x14ac:dyDescent="0.15">
      <c r="A38" s="175"/>
      <c r="B38" s="175"/>
      <c r="C38" s="175"/>
      <c r="D38" s="175"/>
      <c r="E38" s="175"/>
      <c r="F38" s="175"/>
      <c r="G38" s="175"/>
      <c r="H38" s="175"/>
      <c r="I38" s="175"/>
    </row>
    <row r="39" spans="1:10" ht="17.25" customHeight="1" x14ac:dyDescent="0.15">
      <c r="A39" s="521" t="str">
        <f>"管理権限者（"&amp;入力シート!C246&amp;"）"</f>
        <v>管理権限者（）</v>
      </c>
      <c r="B39" s="522"/>
      <c r="C39" s="522"/>
      <c r="D39" s="523"/>
      <c r="E39" s="546" t="str">
        <f>"（代行者　"&amp;入力シート!C248&amp;"）"</f>
        <v>（代行者　）</v>
      </c>
      <c r="F39" s="546"/>
      <c r="G39" s="546"/>
      <c r="H39" s="546"/>
      <c r="I39" s="174"/>
      <c r="J39" s="174"/>
    </row>
    <row r="40" spans="1:10" ht="17.25" customHeight="1" x14ac:dyDescent="0.15">
      <c r="A40" s="174"/>
      <c r="B40" s="174"/>
      <c r="C40" s="174"/>
      <c r="D40" s="174"/>
      <c r="E40" s="174"/>
      <c r="F40" s="174"/>
      <c r="G40" s="174"/>
      <c r="H40" s="174"/>
      <c r="I40" s="174"/>
      <c r="J40" s="174"/>
    </row>
    <row r="41" spans="1:10" ht="17.25" customHeight="1" x14ac:dyDescent="0.15">
      <c r="A41" s="174"/>
      <c r="B41" s="537" t="s">
        <v>262</v>
      </c>
      <c r="C41" s="513" t="s">
        <v>227</v>
      </c>
      <c r="D41" s="513"/>
      <c r="E41" s="513"/>
      <c r="F41" s="513" t="s">
        <v>229</v>
      </c>
      <c r="G41" s="513"/>
      <c r="H41" s="513"/>
      <c r="I41" s="513"/>
      <c r="J41" s="513"/>
    </row>
    <row r="42" spans="1:10" ht="17.25" customHeight="1" x14ac:dyDescent="0.15">
      <c r="A42" s="174"/>
      <c r="B42" s="538"/>
      <c r="C42" s="515" t="str">
        <f>"班長（"&amp;入力シート!C252&amp;"）"</f>
        <v>班長（）</v>
      </c>
      <c r="D42" s="515"/>
      <c r="E42" s="515"/>
      <c r="F42" s="516" t="s">
        <v>286</v>
      </c>
      <c r="G42" s="516"/>
      <c r="H42" s="516"/>
      <c r="I42" s="516"/>
      <c r="J42" s="516"/>
    </row>
    <row r="43" spans="1:10" ht="17.25" customHeight="1" x14ac:dyDescent="0.15">
      <c r="A43" s="174"/>
      <c r="B43" s="538"/>
      <c r="C43" s="515" t="str">
        <f>"班員　"&amp;入力シート!C254&amp;"名"</f>
        <v>班員　名</v>
      </c>
      <c r="D43" s="515"/>
      <c r="E43" s="515"/>
      <c r="F43" s="516"/>
      <c r="G43" s="516"/>
      <c r="H43" s="516"/>
      <c r="I43" s="516"/>
      <c r="J43" s="516"/>
    </row>
    <row r="44" spans="1:10" ht="17.25" x14ac:dyDescent="0.15">
      <c r="A44" s="174"/>
      <c r="B44" s="538"/>
      <c r="C44" s="515" t="str">
        <f>"　・"&amp;入力シート!C256</f>
        <v>　・</v>
      </c>
      <c r="D44" s="515"/>
      <c r="E44" s="515"/>
      <c r="F44" s="516"/>
      <c r="G44" s="516"/>
      <c r="H44" s="516"/>
      <c r="I44" s="516"/>
      <c r="J44" s="516"/>
    </row>
    <row r="45" spans="1:10" ht="17.25" x14ac:dyDescent="0.15">
      <c r="A45" s="174"/>
      <c r="B45" s="538"/>
      <c r="C45" s="515" t="str">
        <f>"　・"&amp;入力シート!C258</f>
        <v>　・</v>
      </c>
      <c r="D45" s="515"/>
      <c r="E45" s="515"/>
      <c r="F45" s="516"/>
      <c r="G45" s="516"/>
      <c r="H45" s="516"/>
      <c r="I45" s="516"/>
      <c r="J45" s="516"/>
    </row>
    <row r="46" spans="1:10" ht="17.25" x14ac:dyDescent="0.15">
      <c r="A46" s="174"/>
      <c r="B46" s="538"/>
      <c r="C46" s="515" t="str">
        <f>"　・"&amp;入力シート!C260</f>
        <v>　・</v>
      </c>
      <c r="D46" s="515"/>
      <c r="E46" s="515"/>
      <c r="F46" s="516"/>
      <c r="G46" s="516"/>
      <c r="H46" s="516"/>
      <c r="I46" s="516"/>
      <c r="J46" s="516"/>
    </row>
    <row r="47" spans="1:10" ht="17.25" x14ac:dyDescent="0.15">
      <c r="A47" s="174"/>
      <c r="B47" s="538"/>
      <c r="C47" s="515" t="str">
        <f>"　・"&amp;入力シート!C262</f>
        <v>　・</v>
      </c>
      <c r="D47" s="515"/>
      <c r="E47" s="515"/>
      <c r="F47" s="516"/>
      <c r="G47" s="516"/>
      <c r="H47" s="516"/>
      <c r="I47" s="516"/>
      <c r="J47" s="516"/>
    </row>
    <row r="48" spans="1:10" ht="17.25" x14ac:dyDescent="0.15">
      <c r="A48" s="174"/>
      <c r="B48" s="539"/>
      <c r="C48" s="530" t="str">
        <f>"　・"&amp;入力シート!C264</f>
        <v>　・</v>
      </c>
      <c r="D48" s="531"/>
      <c r="E48" s="532"/>
      <c r="F48" s="516"/>
      <c r="G48" s="516"/>
      <c r="H48" s="516"/>
      <c r="I48" s="516"/>
      <c r="J48" s="516"/>
    </row>
    <row r="49" spans="1:10" ht="17.25" customHeight="1" x14ac:dyDescent="0.15">
      <c r="A49" s="174"/>
      <c r="B49" s="174"/>
      <c r="C49" s="174"/>
      <c r="D49" s="174"/>
      <c r="E49" s="174"/>
      <c r="F49" s="174"/>
      <c r="G49" s="174"/>
      <c r="H49" s="174"/>
      <c r="I49" s="174"/>
      <c r="J49" s="174"/>
    </row>
    <row r="50" spans="1:10" ht="17.25" customHeight="1" x14ac:dyDescent="0.15">
      <c r="A50" s="174"/>
      <c r="B50" s="537" t="s">
        <v>232</v>
      </c>
      <c r="C50" s="513" t="s">
        <v>227</v>
      </c>
      <c r="D50" s="513"/>
      <c r="E50" s="513"/>
      <c r="F50" s="513" t="s">
        <v>229</v>
      </c>
      <c r="G50" s="513"/>
      <c r="H50" s="513"/>
      <c r="I50" s="513"/>
      <c r="J50" s="513"/>
    </row>
    <row r="51" spans="1:10" ht="17.25" customHeight="1" x14ac:dyDescent="0.15">
      <c r="A51" s="174"/>
      <c r="B51" s="538"/>
      <c r="C51" s="515" t="str">
        <f>"班長（"&amp;入力シート!C268&amp;"）"</f>
        <v>班長（）</v>
      </c>
      <c r="D51" s="515"/>
      <c r="E51" s="515"/>
      <c r="F51" s="516" t="s">
        <v>231</v>
      </c>
      <c r="G51" s="516"/>
      <c r="H51" s="516"/>
      <c r="I51" s="516"/>
      <c r="J51" s="516"/>
    </row>
    <row r="52" spans="1:10" ht="17.25" x14ac:dyDescent="0.15">
      <c r="A52" s="174"/>
      <c r="B52" s="538"/>
      <c r="C52" s="515" t="str">
        <f>"班員　"&amp;入力シート!C270&amp;"名"</f>
        <v>班員　名</v>
      </c>
      <c r="D52" s="515"/>
      <c r="E52" s="515"/>
      <c r="F52" s="516"/>
      <c r="G52" s="516"/>
      <c r="H52" s="516"/>
      <c r="I52" s="516"/>
      <c r="J52" s="516"/>
    </row>
    <row r="53" spans="1:10" ht="17.25" x14ac:dyDescent="0.15">
      <c r="A53" s="174"/>
      <c r="B53" s="538"/>
      <c r="C53" s="515" t="str">
        <f>"　・"&amp;入力シート!C272</f>
        <v>　・</v>
      </c>
      <c r="D53" s="515"/>
      <c r="E53" s="515"/>
      <c r="F53" s="516"/>
      <c r="G53" s="516"/>
      <c r="H53" s="516"/>
      <c r="I53" s="516"/>
      <c r="J53" s="516"/>
    </row>
    <row r="54" spans="1:10" ht="17.25" x14ac:dyDescent="0.15">
      <c r="A54" s="174"/>
      <c r="B54" s="538"/>
      <c r="C54" s="515" t="str">
        <f>"　・"&amp;入力シート!C274</f>
        <v>　・</v>
      </c>
      <c r="D54" s="515"/>
      <c r="E54" s="515"/>
      <c r="F54" s="516"/>
      <c r="G54" s="516"/>
      <c r="H54" s="516"/>
      <c r="I54" s="516"/>
      <c r="J54" s="516"/>
    </row>
    <row r="55" spans="1:10" ht="17.25" x14ac:dyDescent="0.15">
      <c r="A55" s="174"/>
      <c r="B55" s="538"/>
      <c r="C55" s="515" t="str">
        <f>"　・"&amp;入力シート!C276</f>
        <v>　・</v>
      </c>
      <c r="D55" s="515"/>
      <c r="E55" s="515"/>
      <c r="F55" s="516"/>
      <c r="G55" s="516"/>
      <c r="H55" s="516"/>
      <c r="I55" s="516"/>
      <c r="J55" s="516"/>
    </row>
    <row r="56" spans="1:10" ht="17.25" x14ac:dyDescent="0.15">
      <c r="A56" s="174"/>
      <c r="B56" s="538"/>
      <c r="C56" s="515" t="str">
        <f>"　・"&amp;入力シート!C278</f>
        <v>　・</v>
      </c>
      <c r="D56" s="515"/>
      <c r="E56" s="515"/>
      <c r="F56" s="516"/>
      <c r="G56" s="516"/>
      <c r="H56" s="516"/>
      <c r="I56" s="516"/>
      <c r="J56" s="516"/>
    </row>
    <row r="57" spans="1:10" ht="17.25" x14ac:dyDescent="0.15">
      <c r="A57" s="174"/>
      <c r="B57" s="539"/>
      <c r="C57" s="530" t="str">
        <f>"　・"&amp;入力シート!C280</f>
        <v>　・</v>
      </c>
      <c r="D57" s="531"/>
      <c r="E57" s="532"/>
      <c r="F57" s="516"/>
      <c r="G57" s="516"/>
      <c r="H57" s="516"/>
      <c r="I57" s="516"/>
      <c r="J57" s="516"/>
    </row>
    <row r="58" spans="1:10" ht="17.25" x14ac:dyDescent="0.15">
      <c r="A58" s="178"/>
      <c r="B58" s="178"/>
      <c r="C58" s="178"/>
      <c r="D58" s="178"/>
      <c r="E58" s="178"/>
      <c r="F58" s="178"/>
      <c r="G58" s="178"/>
      <c r="H58" s="178"/>
      <c r="I58" s="178"/>
      <c r="J58" s="177"/>
    </row>
    <row r="59" spans="1:10" ht="17.25" x14ac:dyDescent="0.15">
      <c r="A59" s="178"/>
      <c r="B59" s="178"/>
      <c r="C59" s="178"/>
      <c r="D59" s="178"/>
      <c r="E59" s="178"/>
      <c r="F59" s="178"/>
      <c r="G59" s="178"/>
      <c r="H59" s="178"/>
      <c r="I59" s="178"/>
      <c r="J59" s="177"/>
    </row>
    <row r="60" spans="1:10" ht="17.25" x14ac:dyDescent="0.15">
      <c r="A60" s="178" t="s">
        <v>261</v>
      </c>
      <c r="B60" s="178"/>
      <c r="C60" s="178"/>
      <c r="D60" s="178"/>
      <c r="E60" s="178"/>
      <c r="F60" s="178"/>
      <c r="G60" s="178"/>
      <c r="H60" s="178"/>
      <c r="I60" s="178"/>
      <c r="J60" s="177"/>
    </row>
    <row r="61" spans="1:10" ht="17.25" x14ac:dyDescent="0.15">
      <c r="A61" s="178"/>
      <c r="B61" s="178"/>
      <c r="C61" s="178"/>
      <c r="D61" s="178"/>
      <c r="E61" s="178"/>
      <c r="F61" s="178"/>
      <c r="G61" s="178"/>
      <c r="H61" s="178"/>
      <c r="I61" s="178"/>
      <c r="J61" s="177"/>
    </row>
    <row r="62" spans="1:10" ht="17.25" x14ac:dyDescent="0.15">
      <c r="A62" s="536" t="s">
        <v>265</v>
      </c>
      <c r="B62" s="536"/>
      <c r="C62" s="536" t="s">
        <v>266</v>
      </c>
      <c r="D62" s="536"/>
      <c r="E62" s="536"/>
      <c r="F62" s="536"/>
      <c r="G62" s="536"/>
      <c r="H62" s="536"/>
      <c r="I62" s="536"/>
      <c r="J62" s="536"/>
    </row>
    <row r="63" spans="1:10" ht="17.25" customHeight="1" x14ac:dyDescent="0.15">
      <c r="A63" s="536" t="s">
        <v>263</v>
      </c>
      <c r="B63" s="536"/>
      <c r="C63" s="516" t="s">
        <v>267</v>
      </c>
      <c r="D63" s="535"/>
      <c r="E63" s="535"/>
      <c r="F63" s="535"/>
      <c r="G63" s="535"/>
      <c r="H63" s="535"/>
      <c r="I63" s="535"/>
      <c r="J63" s="535"/>
    </row>
    <row r="64" spans="1:10" ht="17.25" customHeight="1" x14ac:dyDescent="0.15">
      <c r="A64" s="536"/>
      <c r="B64" s="536"/>
      <c r="C64" s="535"/>
      <c r="D64" s="535"/>
      <c r="E64" s="535"/>
      <c r="F64" s="535"/>
      <c r="G64" s="535"/>
      <c r="H64" s="535"/>
      <c r="I64" s="535"/>
      <c r="J64" s="535"/>
    </row>
    <row r="65" spans="1:10" ht="17.25" customHeight="1" x14ac:dyDescent="0.15">
      <c r="A65" s="536"/>
      <c r="B65" s="536"/>
      <c r="C65" s="535"/>
      <c r="D65" s="535"/>
      <c r="E65" s="535"/>
      <c r="F65" s="535"/>
      <c r="G65" s="535"/>
      <c r="H65" s="535"/>
      <c r="I65" s="535"/>
      <c r="J65" s="535"/>
    </row>
    <row r="66" spans="1:10" ht="17.25" customHeight="1" x14ac:dyDescent="0.15">
      <c r="A66" s="536"/>
      <c r="B66" s="536"/>
      <c r="C66" s="535"/>
      <c r="D66" s="535"/>
      <c r="E66" s="535"/>
      <c r="F66" s="535"/>
      <c r="G66" s="535"/>
      <c r="H66" s="535"/>
      <c r="I66" s="535"/>
      <c r="J66" s="535"/>
    </row>
    <row r="67" spans="1:10" ht="17.25" customHeight="1" x14ac:dyDescent="0.15">
      <c r="A67" s="536"/>
      <c r="B67" s="536"/>
      <c r="C67" s="535"/>
      <c r="D67" s="535"/>
      <c r="E67" s="535"/>
      <c r="F67" s="535"/>
      <c r="G67" s="535"/>
      <c r="H67" s="535"/>
      <c r="I67" s="535"/>
      <c r="J67" s="535"/>
    </row>
    <row r="68" spans="1:10" ht="17.25" customHeight="1" x14ac:dyDescent="0.15">
      <c r="A68" s="536" t="s">
        <v>264</v>
      </c>
      <c r="B68" s="536"/>
      <c r="C68" s="516" t="s">
        <v>268</v>
      </c>
      <c r="D68" s="535"/>
      <c r="E68" s="535"/>
      <c r="F68" s="535"/>
      <c r="G68" s="535"/>
      <c r="H68" s="535"/>
      <c r="I68" s="535"/>
      <c r="J68" s="535"/>
    </row>
    <row r="69" spans="1:10" ht="17.25" customHeight="1" x14ac:dyDescent="0.15">
      <c r="A69" s="536"/>
      <c r="B69" s="536"/>
      <c r="C69" s="535"/>
      <c r="D69" s="535"/>
      <c r="E69" s="535"/>
      <c r="F69" s="535"/>
      <c r="G69" s="535"/>
      <c r="H69" s="535"/>
      <c r="I69" s="535"/>
      <c r="J69" s="535"/>
    </row>
    <row r="70" spans="1:10" ht="17.25" customHeight="1" x14ac:dyDescent="0.15">
      <c r="A70" s="536"/>
      <c r="B70" s="536"/>
      <c r="C70" s="535"/>
      <c r="D70" s="535"/>
      <c r="E70" s="535"/>
      <c r="F70" s="535"/>
      <c r="G70" s="535"/>
      <c r="H70" s="535"/>
      <c r="I70" s="535"/>
      <c r="J70" s="535"/>
    </row>
    <row r="71" spans="1:10" ht="17.25" customHeight="1" x14ac:dyDescent="0.15">
      <c r="A71" s="536"/>
      <c r="B71" s="536"/>
      <c r="C71" s="535"/>
      <c r="D71" s="535"/>
      <c r="E71" s="535"/>
      <c r="F71" s="535"/>
      <c r="G71" s="535"/>
      <c r="H71" s="535"/>
      <c r="I71" s="535"/>
      <c r="J71" s="535"/>
    </row>
    <row r="72" spans="1:10" ht="17.25" customHeight="1" x14ac:dyDescent="0.15">
      <c r="A72" s="536"/>
      <c r="B72" s="536"/>
      <c r="C72" s="535"/>
      <c r="D72" s="535"/>
      <c r="E72" s="535"/>
      <c r="F72" s="535"/>
      <c r="G72" s="535"/>
      <c r="H72" s="535"/>
      <c r="I72" s="535"/>
      <c r="J72" s="535"/>
    </row>
    <row r="73" spans="1:10" ht="17.25" customHeight="1" x14ac:dyDescent="0.15">
      <c r="A73" s="536"/>
      <c r="B73" s="536"/>
      <c r="C73" s="535"/>
      <c r="D73" s="535"/>
      <c r="E73" s="535"/>
      <c r="F73" s="535"/>
      <c r="G73" s="535"/>
      <c r="H73" s="535"/>
      <c r="I73" s="535"/>
      <c r="J73" s="535"/>
    </row>
    <row r="74" spans="1:10" ht="17.25" customHeight="1" x14ac:dyDescent="0.15">
      <c r="A74" s="536"/>
      <c r="B74" s="536"/>
      <c r="C74" s="535"/>
      <c r="D74" s="535"/>
      <c r="E74" s="535"/>
      <c r="F74" s="535"/>
      <c r="G74" s="535"/>
      <c r="H74" s="535"/>
      <c r="I74" s="535"/>
      <c r="J74" s="535"/>
    </row>
    <row r="75" spans="1:10" ht="17.25" customHeight="1" x14ac:dyDescent="0.15">
      <c r="A75" s="536"/>
      <c r="B75" s="536"/>
      <c r="C75" s="535"/>
      <c r="D75" s="535"/>
      <c r="E75" s="535"/>
      <c r="F75" s="535"/>
      <c r="G75" s="535"/>
      <c r="H75" s="535"/>
      <c r="I75" s="535"/>
      <c r="J75" s="535"/>
    </row>
    <row r="76" spans="1:10" ht="17.25" customHeight="1" x14ac:dyDescent="0.15">
      <c r="A76" s="536"/>
      <c r="B76" s="536"/>
      <c r="C76" s="535"/>
      <c r="D76" s="535"/>
      <c r="E76" s="535"/>
      <c r="F76" s="535"/>
      <c r="G76" s="535"/>
      <c r="H76" s="535"/>
      <c r="I76" s="535"/>
      <c r="J76" s="535"/>
    </row>
    <row r="77" spans="1:10" ht="17.25" x14ac:dyDescent="0.15">
      <c r="A77" s="178"/>
      <c r="B77" s="178"/>
      <c r="C77" s="178"/>
      <c r="D77" s="178"/>
      <c r="E77" s="178"/>
      <c r="F77" s="178"/>
      <c r="G77" s="178"/>
      <c r="H77" s="178"/>
      <c r="I77" s="178"/>
      <c r="J77" s="177"/>
    </row>
    <row r="78" spans="1:10" ht="17.25" x14ac:dyDescent="0.15">
      <c r="A78" s="178"/>
      <c r="B78" s="178"/>
      <c r="C78" s="178"/>
      <c r="D78" s="178"/>
      <c r="E78" s="178"/>
      <c r="F78" s="178"/>
      <c r="G78" s="178"/>
      <c r="H78" s="178"/>
      <c r="I78" s="178"/>
      <c r="J78" s="177"/>
    </row>
    <row r="79" spans="1:10" ht="17.25" x14ac:dyDescent="0.15">
      <c r="A79" s="178"/>
      <c r="B79" s="178"/>
      <c r="C79" s="178"/>
      <c r="D79" s="178"/>
      <c r="E79" s="178"/>
      <c r="F79" s="178"/>
      <c r="G79" s="178"/>
      <c r="H79" s="178"/>
      <c r="I79" s="178"/>
      <c r="J79" s="177"/>
    </row>
    <row r="80" spans="1:10" ht="17.25" x14ac:dyDescent="0.15">
      <c r="A80" s="178"/>
      <c r="B80" s="178"/>
      <c r="C80" s="178"/>
      <c r="D80" s="178"/>
      <c r="E80" s="178"/>
      <c r="F80" s="178"/>
      <c r="G80" s="178"/>
      <c r="H80" s="178"/>
      <c r="I80" s="178"/>
      <c r="J80" s="177"/>
    </row>
    <row r="81" spans="1:10" ht="17.25" x14ac:dyDescent="0.15">
      <c r="A81" s="178"/>
      <c r="B81" s="178"/>
      <c r="C81" s="178"/>
      <c r="D81" s="178"/>
      <c r="E81" s="178"/>
      <c r="F81" s="178"/>
      <c r="G81" s="178"/>
      <c r="H81" s="178"/>
      <c r="I81" s="178"/>
      <c r="J81" s="177"/>
    </row>
    <row r="82" spans="1:10" ht="17.25" x14ac:dyDescent="0.15">
      <c r="A82" s="178"/>
      <c r="B82" s="178"/>
      <c r="C82" s="178"/>
      <c r="D82" s="178"/>
      <c r="E82" s="178"/>
      <c r="F82" s="178"/>
      <c r="G82" s="178"/>
      <c r="H82" s="178"/>
      <c r="I82" s="178"/>
      <c r="J82" s="177"/>
    </row>
    <row r="83" spans="1:10" ht="17.25" x14ac:dyDescent="0.15">
      <c r="A83" s="178"/>
      <c r="B83" s="178"/>
      <c r="C83" s="178"/>
      <c r="D83" s="178"/>
      <c r="E83" s="178"/>
      <c r="F83" s="178"/>
      <c r="G83" s="178"/>
      <c r="H83" s="178"/>
      <c r="I83" s="178"/>
      <c r="J83" s="177"/>
    </row>
    <row r="84" spans="1:10" ht="17.25" x14ac:dyDescent="0.15">
      <c r="A84" s="178"/>
      <c r="B84" s="178"/>
      <c r="C84" s="178"/>
      <c r="D84" s="178"/>
      <c r="E84" s="178"/>
      <c r="F84" s="178"/>
      <c r="G84" s="178"/>
      <c r="H84" s="178"/>
      <c r="I84" s="178"/>
      <c r="J84" s="177"/>
    </row>
    <row r="85" spans="1:10" ht="17.25" x14ac:dyDescent="0.15">
      <c r="A85" s="178"/>
      <c r="B85" s="178"/>
      <c r="C85" s="178"/>
      <c r="D85" s="178"/>
      <c r="E85" s="178"/>
      <c r="F85" s="178"/>
      <c r="G85" s="178"/>
      <c r="H85" s="178"/>
      <c r="I85" s="178"/>
      <c r="J85" s="177"/>
    </row>
    <row r="86" spans="1:10" ht="17.25" x14ac:dyDescent="0.15">
      <c r="A86" s="178"/>
      <c r="B86" s="178"/>
      <c r="C86" s="178"/>
      <c r="D86" s="178"/>
      <c r="E86" s="178"/>
      <c r="F86" s="178"/>
      <c r="G86" s="178"/>
      <c r="H86" s="178"/>
      <c r="I86" s="178"/>
      <c r="J86" s="177"/>
    </row>
    <row r="87" spans="1:10" ht="17.25" x14ac:dyDescent="0.15">
      <c r="A87" s="178"/>
      <c r="B87" s="178"/>
      <c r="C87" s="178"/>
      <c r="D87" s="178"/>
      <c r="E87" s="178"/>
      <c r="F87" s="178"/>
      <c r="G87" s="178"/>
      <c r="H87" s="178"/>
      <c r="I87" s="178"/>
      <c r="J87" s="177"/>
    </row>
    <row r="88" spans="1:10" ht="17.25" x14ac:dyDescent="0.15">
      <c r="A88" s="178"/>
      <c r="B88" s="178"/>
      <c r="C88" s="178"/>
      <c r="D88" s="178"/>
      <c r="E88" s="178"/>
      <c r="F88" s="178"/>
      <c r="G88" s="178"/>
      <c r="H88" s="178"/>
      <c r="I88" s="178"/>
      <c r="J88" s="177"/>
    </row>
    <row r="89" spans="1:10" ht="17.25" x14ac:dyDescent="0.15">
      <c r="A89" s="178"/>
      <c r="B89" s="178"/>
      <c r="C89" s="178"/>
      <c r="D89" s="178"/>
      <c r="E89" s="178"/>
      <c r="F89" s="178"/>
      <c r="G89" s="178"/>
      <c r="H89" s="178"/>
      <c r="I89" s="178"/>
      <c r="J89" s="177"/>
    </row>
    <row r="90" spans="1:10" ht="17.25" x14ac:dyDescent="0.15">
      <c r="A90" s="178"/>
      <c r="B90" s="178"/>
      <c r="C90" s="178"/>
      <c r="D90" s="178"/>
      <c r="E90" s="178"/>
      <c r="F90" s="178"/>
      <c r="G90" s="178"/>
      <c r="H90" s="178"/>
      <c r="I90" s="178"/>
      <c r="J90" s="177"/>
    </row>
    <row r="91" spans="1:10" ht="17.25" x14ac:dyDescent="0.15">
      <c r="A91" s="178"/>
      <c r="B91" s="178"/>
      <c r="C91" s="178"/>
      <c r="D91" s="178"/>
      <c r="E91" s="178"/>
      <c r="F91" s="178"/>
      <c r="G91" s="178"/>
      <c r="H91" s="178"/>
      <c r="I91" s="178"/>
      <c r="J91" s="177"/>
    </row>
    <row r="92" spans="1:10" ht="17.25" x14ac:dyDescent="0.15">
      <c r="A92" s="178"/>
      <c r="B92" s="178"/>
      <c r="C92" s="178"/>
      <c r="D92" s="178"/>
      <c r="E92" s="178"/>
      <c r="F92" s="178"/>
      <c r="G92" s="178"/>
      <c r="H92" s="178"/>
      <c r="I92" s="178"/>
      <c r="J92" s="177"/>
    </row>
    <row r="93" spans="1:10" ht="17.25" x14ac:dyDescent="0.15">
      <c r="A93" s="178"/>
      <c r="B93" s="178"/>
      <c r="C93" s="178"/>
      <c r="D93" s="178"/>
      <c r="E93" s="178"/>
      <c r="F93" s="178"/>
      <c r="G93" s="178"/>
      <c r="H93" s="178"/>
      <c r="I93" s="178"/>
      <c r="J93" s="177"/>
    </row>
    <row r="94" spans="1:10" ht="17.25" x14ac:dyDescent="0.15">
      <c r="A94" s="178"/>
      <c r="B94" s="178"/>
      <c r="C94" s="178"/>
      <c r="D94" s="178"/>
      <c r="E94" s="178"/>
      <c r="F94" s="178"/>
      <c r="G94" s="178"/>
      <c r="H94" s="178"/>
      <c r="I94" s="178"/>
      <c r="J94" s="177"/>
    </row>
    <row r="95" spans="1:10" ht="17.25" x14ac:dyDescent="0.15">
      <c r="A95" s="178"/>
      <c r="B95" s="178"/>
      <c r="C95" s="178"/>
      <c r="D95" s="178"/>
      <c r="E95" s="178"/>
      <c r="F95" s="178"/>
      <c r="G95" s="178"/>
      <c r="H95" s="178"/>
      <c r="I95" s="178"/>
      <c r="J95" s="177"/>
    </row>
    <row r="96" spans="1:10" ht="17.25" x14ac:dyDescent="0.15">
      <c r="A96" s="178"/>
      <c r="B96" s="178"/>
      <c r="C96" s="178"/>
      <c r="D96" s="178"/>
      <c r="E96" s="178"/>
      <c r="F96" s="178"/>
      <c r="G96" s="178"/>
      <c r="H96" s="178"/>
      <c r="I96" s="178"/>
      <c r="J96" s="177"/>
    </row>
    <row r="97" spans="1:10" ht="17.25" x14ac:dyDescent="0.15">
      <c r="A97" s="178"/>
      <c r="B97" s="178"/>
      <c r="C97" s="178"/>
      <c r="D97" s="178"/>
      <c r="E97" s="178"/>
      <c r="F97" s="178"/>
      <c r="G97" s="178"/>
      <c r="H97" s="178"/>
      <c r="I97" s="178"/>
      <c r="J97" s="177"/>
    </row>
    <row r="98" spans="1:10" ht="17.25" x14ac:dyDescent="0.15">
      <c r="A98" s="178"/>
      <c r="B98" s="178"/>
      <c r="C98" s="178"/>
      <c r="D98" s="178"/>
      <c r="E98" s="178"/>
      <c r="F98" s="178"/>
      <c r="G98" s="178"/>
      <c r="H98" s="178"/>
      <c r="I98" s="178"/>
      <c r="J98" s="177"/>
    </row>
    <row r="99" spans="1:10" ht="17.25" x14ac:dyDescent="0.15">
      <c r="A99" s="178"/>
      <c r="B99" s="178"/>
      <c r="C99" s="178"/>
      <c r="D99" s="178"/>
      <c r="E99" s="178"/>
      <c r="F99" s="178"/>
      <c r="G99" s="178"/>
      <c r="H99" s="178"/>
      <c r="I99" s="178"/>
      <c r="J99" s="177"/>
    </row>
    <row r="100" spans="1:10" ht="17.25" x14ac:dyDescent="0.15">
      <c r="A100" s="178"/>
      <c r="B100" s="178"/>
      <c r="C100" s="178"/>
      <c r="D100" s="178"/>
      <c r="E100" s="178"/>
      <c r="F100" s="178"/>
      <c r="G100" s="178"/>
      <c r="H100" s="178"/>
      <c r="I100" s="178"/>
      <c r="J100" s="177"/>
    </row>
    <row r="101" spans="1:10" ht="17.25" x14ac:dyDescent="0.15">
      <c r="A101" s="178"/>
      <c r="B101" s="178"/>
      <c r="C101" s="178"/>
      <c r="D101" s="178"/>
      <c r="E101" s="178"/>
      <c r="F101" s="178"/>
      <c r="G101" s="178"/>
      <c r="H101" s="178"/>
      <c r="I101" s="178"/>
      <c r="J101" s="177"/>
    </row>
    <row r="102" spans="1:10" ht="17.25" x14ac:dyDescent="0.15">
      <c r="A102" s="178"/>
      <c r="B102" s="178"/>
      <c r="C102" s="178"/>
      <c r="D102" s="178"/>
      <c r="E102" s="178"/>
      <c r="F102" s="178"/>
      <c r="G102" s="178"/>
      <c r="H102" s="178"/>
      <c r="I102" s="178"/>
      <c r="J102" s="177"/>
    </row>
    <row r="103" spans="1:10" ht="17.25" x14ac:dyDescent="0.15">
      <c r="A103" s="178"/>
      <c r="B103" s="178"/>
      <c r="C103" s="178"/>
      <c r="D103" s="178"/>
      <c r="E103" s="178"/>
      <c r="F103" s="178"/>
      <c r="G103" s="178"/>
      <c r="H103" s="178"/>
      <c r="I103" s="178"/>
      <c r="J103" s="177"/>
    </row>
    <row r="104" spans="1:10" ht="17.25" x14ac:dyDescent="0.15">
      <c r="A104" s="178"/>
      <c r="B104" s="178"/>
      <c r="C104" s="178"/>
      <c r="D104" s="178"/>
      <c r="E104" s="178"/>
      <c r="F104" s="178"/>
      <c r="G104" s="178"/>
      <c r="H104" s="178"/>
      <c r="I104" s="178"/>
      <c r="J104" s="177"/>
    </row>
    <row r="105" spans="1:10" ht="17.25" x14ac:dyDescent="0.15">
      <c r="A105" s="178"/>
      <c r="B105" s="178"/>
      <c r="C105" s="178"/>
      <c r="D105" s="178"/>
      <c r="E105" s="178"/>
      <c r="F105" s="178"/>
      <c r="G105" s="178"/>
      <c r="H105" s="178"/>
      <c r="I105" s="178"/>
      <c r="J105" s="177"/>
    </row>
    <row r="106" spans="1:10" ht="17.25" x14ac:dyDescent="0.15">
      <c r="A106" s="178"/>
      <c r="B106" s="178"/>
      <c r="C106" s="178"/>
      <c r="D106" s="178"/>
      <c r="E106" s="178"/>
      <c r="F106" s="178"/>
      <c r="G106" s="178"/>
      <c r="H106" s="178"/>
      <c r="I106" s="178"/>
      <c r="J106" s="177"/>
    </row>
    <row r="107" spans="1:10" ht="17.25" x14ac:dyDescent="0.15">
      <c r="A107" s="178"/>
      <c r="B107" s="178"/>
      <c r="C107" s="178"/>
      <c r="D107" s="178"/>
      <c r="E107" s="178"/>
      <c r="F107" s="178"/>
      <c r="G107" s="178"/>
      <c r="H107" s="178"/>
      <c r="I107" s="178"/>
      <c r="J107" s="177"/>
    </row>
    <row r="108" spans="1:10" ht="17.25" x14ac:dyDescent="0.15">
      <c r="A108" s="178"/>
      <c r="B108" s="178"/>
      <c r="C108" s="178"/>
      <c r="D108" s="178"/>
      <c r="E108" s="178"/>
      <c r="F108" s="178"/>
      <c r="G108" s="178"/>
      <c r="H108" s="178"/>
      <c r="I108" s="178"/>
      <c r="J108" s="177"/>
    </row>
    <row r="109" spans="1:10" ht="17.25" x14ac:dyDescent="0.15">
      <c r="A109" s="178"/>
      <c r="B109" s="178"/>
      <c r="C109" s="178"/>
      <c r="D109" s="178"/>
      <c r="E109" s="178"/>
      <c r="F109" s="178"/>
      <c r="G109" s="178"/>
      <c r="H109" s="178"/>
      <c r="I109" s="178"/>
      <c r="J109" s="177"/>
    </row>
    <row r="110" spans="1:10" ht="17.25" x14ac:dyDescent="0.15">
      <c r="A110" s="178"/>
      <c r="B110" s="178"/>
      <c r="C110" s="178"/>
      <c r="D110" s="178"/>
      <c r="E110" s="178"/>
      <c r="F110" s="178"/>
      <c r="G110" s="178"/>
      <c r="H110" s="178"/>
      <c r="I110" s="178"/>
      <c r="J110" s="177"/>
    </row>
    <row r="111" spans="1:10" ht="17.25" x14ac:dyDescent="0.15">
      <c r="A111" s="178"/>
      <c r="B111" s="178"/>
      <c r="C111" s="178"/>
      <c r="D111" s="178"/>
      <c r="E111" s="178"/>
      <c r="F111" s="178"/>
      <c r="G111" s="178"/>
      <c r="H111" s="178"/>
      <c r="I111" s="178"/>
      <c r="J111" s="177"/>
    </row>
    <row r="112" spans="1:10" ht="17.25" x14ac:dyDescent="0.15">
      <c r="A112" s="178"/>
      <c r="B112" s="178"/>
      <c r="C112" s="178"/>
      <c r="D112" s="178"/>
      <c r="E112" s="178"/>
      <c r="F112" s="178"/>
      <c r="G112" s="178"/>
      <c r="H112" s="178"/>
      <c r="I112" s="178"/>
      <c r="J112" s="177"/>
    </row>
    <row r="113" spans="1:9" x14ac:dyDescent="0.15">
      <c r="A113" s="175"/>
      <c r="B113" s="175"/>
      <c r="C113" s="175"/>
      <c r="D113" s="175"/>
      <c r="E113" s="175"/>
      <c r="F113" s="175"/>
      <c r="G113" s="175"/>
      <c r="H113" s="175"/>
      <c r="I113" s="175"/>
    </row>
    <row r="114" spans="1:9" x14ac:dyDescent="0.15">
      <c r="A114" s="175"/>
      <c r="B114" s="175"/>
      <c r="C114" s="175"/>
      <c r="D114" s="175"/>
      <c r="E114" s="175"/>
      <c r="F114" s="175"/>
      <c r="G114" s="175"/>
      <c r="H114" s="175"/>
      <c r="I114" s="175"/>
    </row>
    <row r="115" spans="1:9" x14ac:dyDescent="0.15">
      <c r="A115" s="175"/>
      <c r="B115" s="175"/>
      <c r="C115" s="175"/>
      <c r="D115" s="175"/>
      <c r="E115" s="175"/>
      <c r="F115" s="175"/>
      <c r="G115" s="175"/>
      <c r="H115" s="175"/>
      <c r="I115" s="175"/>
    </row>
    <row r="116" spans="1:9" x14ac:dyDescent="0.15">
      <c r="A116" s="175"/>
      <c r="B116" s="175"/>
      <c r="C116" s="175"/>
      <c r="D116" s="175"/>
      <c r="E116" s="175"/>
      <c r="F116" s="175"/>
      <c r="G116" s="175"/>
      <c r="H116" s="175"/>
      <c r="I116" s="175"/>
    </row>
    <row r="117" spans="1:9" x14ac:dyDescent="0.15">
      <c r="A117" s="175"/>
      <c r="B117" s="175"/>
      <c r="C117" s="175"/>
      <c r="D117" s="175"/>
      <c r="E117" s="175"/>
      <c r="F117" s="175"/>
      <c r="G117" s="175"/>
      <c r="H117" s="175"/>
      <c r="I117" s="175"/>
    </row>
    <row r="118" spans="1:9" x14ac:dyDescent="0.15">
      <c r="A118" s="175"/>
      <c r="B118" s="175"/>
      <c r="C118" s="175"/>
      <c r="D118" s="175"/>
      <c r="E118" s="175"/>
      <c r="F118" s="175"/>
      <c r="G118" s="175"/>
      <c r="H118" s="175"/>
      <c r="I118" s="175"/>
    </row>
  </sheetData>
  <mergeCells count="52">
    <mergeCell ref="A18:J18"/>
    <mergeCell ref="I35:J36"/>
    <mergeCell ref="A8:J8"/>
    <mergeCell ref="A7:J7"/>
    <mergeCell ref="A12:J12"/>
    <mergeCell ref="A11:J11"/>
    <mergeCell ref="A17:J17"/>
    <mergeCell ref="A16:J16"/>
    <mergeCell ref="A15:J15"/>
    <mergeCell ref="A13:J13"/>
    <mergeCell ref="A26:J26"/>
    <mergeCell ref="A25:J25"/>
    <mergeCell ref="A23:J23"/>
    <mergeCell ref="A22:J22"/>
    <mergeCell ref="A20:J20"/>
    <mergeCell ref="A10:J10"/>
    <mergeCell ref="A9:J9"/>
    <mergeCell ref="A6:J6"/>
    <mergeCell ref="A5:J5"/>
    <mergeCell ref="I1:J2"/>
    <mergeCell ref="A62:B62"/>
    <mergeCell ref="A4:J4"/>
    <mergeCell ref="A39:D39"/>
    <mergeCell ref="E39:H39"/>
    <mergeCell ref="B41:B48"/>
    <mergeCell ref="C41:E41"/>
    <mergeCell ref="F41:J41"/>
    <mergeCell ref="C42:E42"/>
    <mergeCell ref="F42:J48"/>
    <mergeCell ref="C43:E43"/>
    <mergeCell ref="C44:E44"/>
    <mergeCell ref="C45:E45"/>
    <mergeCell ref="C46:E46"/>
    <mergeCell ref="C47:E47"/>
    <mergeCell ref="C48:E48"/>
    <mergeCell ref="A21:J21"/>
    <mergeCell ref="C62:J62"/>
    <mergeCell ref="C68:J76"/>
    <mergeCell ref="A68:B76"/>
    <mergeCell ref="B50:B57"/>
    <mergeCell ref="C50:E50"/>
    <mergeCell ref="F50:J50"/>
    <mergeCell ref="C51:E51"/>
    <mergeCell ref="F51:J57"/>
    <mergeCell ref="C52:E52"/>
    <mergeCell ref="C53:E53"/>
    <mergeCell ref="C54:E54"/>
    <mergeCell ref="C55:E55"/>
    <mergeCell ref="C56:E56"/>
    <mergeCell ref="C57:E57"/>
    <mergeCell ref="A63:B67"/>
    <mergeCell ref="C63:J67"/>
  </mergeCells>
  <phoneticPr fontId="9"/>
  <pageMargins left="0.70866141732283461" right="0.7086614173228346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入力シート</vt:lpstr>
      <vt:lpstr>様式１～６</vt:lpstr>
      <vt:lpstr>様式7～12</vt:lpstr>
      <vt:lpstr>別表1、2</vt:lpstr>
      <vt:lpstr>'様式7～12'!OLE_LINK5</vt:lpstr>
      <vt:lpstr>入力シート!Print_Area</vt:lpstr>
      <vt:lpstr>'様式１～６'!Print_Area</vt:lpstr>
      <vt:lpstr>'様式7～12'!Print_Area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2019-01-18T00:11:06Z</dcterms:created>
  <dcterms:modified xsi:type="dcterms:W3CDTF">2021-06-25T05:05:39Z</dcterms:modified>
</cp:coreProperties>
</file>