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13118_市町村振興課\02\財政状況資料集\R6決算\03_財政状況資料集の作成について（翌年度）\03_市町村→県\09_甲斐市\"/>
    </mc:Choice>
  </mc:AlternateContent>
  <xr:revisionPtr revIDLastSave="0" documentId="13_ncr:1_{301EAB0D-9B5C-4860-99CA-AF56AE38D227}" xr6:coauthVersionLast="47" xr6:coauthVersionMax="47" xr10:uidLastSave="{00000000-0000-0000-0000-000000000000}"/>
  <bookViews>
    <workbookView xWindow="-108" yWindow="-108" windowWidth="30936" windowHeight="167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C37" i="10"/>
  <c r="CO36" i="10"/>
  <c r="BE36" i="10"/>
  <c r="C36" i="10"/>
  <c r="CO35" i="10"/>
  <c r="C35" i="10"/>
  <c r="U34" i="10" s="1"/>
  <c r="U35" i="10" s="1"/>
  <c r="U36" i="10" s="1"/>
  <c r="U37" i="10" s="1"/>
  <c r="CO34" i="10"/>
  <c r="C34" i="10"/>
  <c r="AM34" i="10" l="1"/>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W34" i="10" l="1"/>
  <c r="BW35" i="10" s="1"/>
  <c r="BW36" i="10" s="1"/>
  <c r="BW37" i="10" s="1"/>
  <c r="BW38" i="10" s="1"/>
  <c r="BW39" i="10" s="1"/>
  <c r="BW40" i="10" s="1"/>
  <c r="BW41" i="10" s="1"/>
  <c r="BW42" i="10" s="1"/>
  <c r="BW43" i="10" s="1"/>
</calcChain>
</file>

<file path=xl/sharedStrings.xml><?xml version="1.0" encoding="utf-8"?>
<sst xmlns="http://schemas.openxmlformats.org/spreadsheetml/2006/main" count="1128" uniqueCount="589">
  <si>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</si>
  <si>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</si>
  <si>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</si>
  <si>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</si>
  <si>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</si>
  <si>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</si>
  <si>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</si>
  <si>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</si>
  <si>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</si>
  <si>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</si>
  <si>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</si>
  <si>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</si>
  <si>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</si>
  <si>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</si>
  <si>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</si>
  <si>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</si>
  <si>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</si>
  <si>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</si>
  <si>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</si>
  <si>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</si>
  <si>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</si>
  <si>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</si>
  <si>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</si>
  <si>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</si>
  <si>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</si>
  <si>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</si>
  <si>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</si>
  <si>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</si>
  <si>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</si>
  <si>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</si>
  <si>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</si>
  <si>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</si>
  <si>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</si>
  <si>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</si>
  <si>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</si>
  <si>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</si>
  <si>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</si>
  <si>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</si>
  <si>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</si>
  <si>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</si>
  <si>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</si>
  <si>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</si>
  <si>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</si>
  <si>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</si>
  <si>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</si>
  <si>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</si>
  <si>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</si>
  <si>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</si>
  <si>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</si>
  <si>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</si>
  <si>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</si>
  <si>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</si>
  <si>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</si>
  <si>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</si>
  <si>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</si>
  <si>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</si>
  <si>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</si>
  <si>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</si>
  <si>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</si>
  <si>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</si>
  <si>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</si>
  <si>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</si>
  <si>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</si>
  <si>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</si>
  <si>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</si>
  <si>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</si>
  <si>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</si>
  <si>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</si>
  <si>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</si>
  <si>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</si>
  <si>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</si>
  <si>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</si>
  <si>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</si>
  <si>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</si>
  <si>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</si>
  <si>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</si>
  <si>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</si>
  <si>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</si>
  <si>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</si>
  <si>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</si>
  <si>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</si>
  <si>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</si>
  <si>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</si>
  <si>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</si>
  <si>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</si>
  <si>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</si>
  <si>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</si>
  <si>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</si>
  <si>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</si>
  <si>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</si>
  <si>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</si>
  <si>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</si>
  <si>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</si>
  <si>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</si>
  <si>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甲斐市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</si>
  <si>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</si>
  <si>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</si>
  <si>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</si>
  <si>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</si>
  <si>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</si>
  <si>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</si>
  <si>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</si>
  <si>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</si>
  <si>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</si>
  <si>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</si>
  <si>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</si>
  <si>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</si>
  <si>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</si>
  <si>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</si>
  <si>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</si>
  <si>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</si>
  <si>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</si>
  <si>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</si>
  <si>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</si>
  <si>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</si>
  <si>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</si>
  <si>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</si>
  <si>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</si>
  <si>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</si>
  <si>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</si>
  <si>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</si>
  <si>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</si>
  <si>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</si>
  <si>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</si>
  <si>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</si>
  <si>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</si>
  <si>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</si>
  <si>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</si>
  <si>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</si>
  <si>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</si>
  <si>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</si>
  <si>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</si>
  <si>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</si>
  <si>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</si>
  <si>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</si>
  <si>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</si>
  <si>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</si>
  <si>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</si>
  <si>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</si>
  <si>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</si>
  <si>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</si>
  <si>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</si>
  <si>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</si>
  <si>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</si>
  <si>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</si>
  <si>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</si>
  <si>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</si>
  <si>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</si>
  <si>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</si>
  <si>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</si>
  <si>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</si>
  <si>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</si>
  <si>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</si>
  <si>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</si>
  <si>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</si>
  <si>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</si>
  <si>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</si>
  <si>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</si>
  <si>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</si>
  <si>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</si>
  <si>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</si>
  <si>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</si>
  <si>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</si>
  <si>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</si>
  <si>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</si>
  <si>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</si>
  <si>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</si>
  <si>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</si>
  <si>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</si>
  <si>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</si>
  <si>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</si>
  <si>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</si>
  <si>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</si>
  <si>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</si>
  <si>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</si>
  <si>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</si>
  <si>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</si>
  <si>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</si>
  <si>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</si>
  <si>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</si>
  <si>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</si>
  <si>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</si>
  <si>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</si>
  <si>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</si>
  <si>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</si>
  <si>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</si>
  <si>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</si>
  <si>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</si>
  <si>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</si>
  <si>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</si>
  <si>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</si>
  <si>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</si>
  <si>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</si>
  <si>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</si>
  <si>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</si>
  <si>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</si>
  <si>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</si>
  <si>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</si>
  <si>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</si>
  <si>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</si>
  <si>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</si>
  <si>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</si>
  <si>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</si>
  <si>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山梨県甲斐市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</si>
  <si>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</si>
  <si>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</si>
  <si>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</si>
  <si>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</si>
  <si>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</si>
  <si>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</si>
  <si>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</si>
  <si>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</si>
  <si>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</si>
  <si>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</si>
  <si>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</si>
  <si>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</si>
  <si>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</si>
  <si>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</si>
  <si>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</si>
  <si>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</si>
  <si>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</si>
  <si>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</si>
  <si>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</si>
  <si>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</si>
  <si>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</si>
  <si>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</si>
  <si>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</si>
  <si>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</si>
  <si>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</si>
  <si>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</si>
  <si>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</si>
  <si>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</si>
  <si>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</si>
  <si>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</si>
  <si>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</si>
  <si>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</si>
  <si>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</si>
  <si>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</si>
  <si>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</si>
  <si>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</si>
  <si>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</si>
  <si>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</si>
  <si>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</si>
  <si>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</si>
  <si>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</si>
  <si>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</si>
  <si>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</si>
  <si>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</si>
  <si>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</si>
  <si>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</si>
  <si>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</si>
  <si>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</si>
  <si>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</si>
  <si>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</si>
  <si>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</si>
  <si>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</si>
  <si>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</si>
  <si>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</si>
  <si>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</si>
  <si>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</si>
  <si>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</si>
  <si>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</si>
  <si>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</si>
  <si>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</si>
  <si>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</si>
  <si>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</si>
  <si>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</si>
  <si>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</si>
  <si>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</si>
  <si>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</si>
  <si>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</si>
  <si>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</si>
  <si>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</si>
  <si>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</si>
  <si>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</si>
  <si>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</si>
  <si>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</si>
  <si>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</si>
  <si>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</si>
  <si>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</si>
  <si>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</si>
  <si>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</si>
  <si>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</si>
  <si>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</si>
  <si>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</si>
  <si>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</si>
  <si>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</si>
  <si>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</si>
  <si>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</si>
  <si>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</si>
  <si>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</si>
  <si>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</si>
  <si>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</si>
  <si>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</si>
  <si>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</si>
  <si>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</si>
  <si>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</si>
  <si>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</si>
  <si>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</si>
  <si>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</si>
  <si>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</si>
  <si>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</si>
  <si>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</si>
  <si>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</si>
  <si>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</si>
  <si>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</si>
  <si>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</si>
  <si>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</si>
  <si>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</si>
  <si>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</si>
  <si>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</si>
  <si>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</si>
  <si>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</si>
  <si>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</si>
  <si>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</si>
  <si>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</si>
  <si>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</si>
  <si>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</si>
  <si>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</si>
  <si>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</si>
  <si>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</si>
  <si>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</si>
  <si>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</si>
  <si>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</si>
  <si>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</si>
  <si>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</si>
  <si>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</si>
  <si>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</si>
  <si>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</si>
  <si>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</si>
  <si>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</si>
  <si>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</si>
  <si>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</si>
  <si>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</si>
  <si>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</si>
  <si>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</si>
  <si>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</si>
  <si>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</si>
  <si>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</si>
  <si>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</si>
  <si>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</si>
  <si>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</si>
  <si>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</si>
  <si>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</si>
  <si>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</si>
  <si>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</si>
  <si>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</si>
  <si>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</si>
  <si>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</si>
  <si>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</si>
  <si>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</si>
  <si>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</si>
  <si>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</si>
  <si>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</si>
  <si>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山梨県甲斐市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</si>
  <si>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</si>
  <si>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</si>
  <si>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</si>
  <si>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</si>
  <si>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</si>
  <si>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</si>
  <si>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</si>
  <si>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</si>
  <si>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</si>
  <si>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</si>
  <si>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</si>
  <si>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</si>
  <si>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</si>
  <si>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</si>
  <si>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</si>
  <si>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</si>
  <si>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</si>
  <si>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</si>
  <si>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</si>
  <si>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</si>
  <si>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地域し尿処理施設特別会計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</si>
  <si>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</si>
  <si>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</si>
  <si>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</si>
  <si>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</si>
  <si>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</si>
  <si>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</si>
  <si>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</si>
  <si>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</si>
  <si>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</si>
  <si>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</si>
  <si>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</si>
  <si>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</si>
  <si>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</si>
  <si>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</si>
  <si>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</si>
  <si>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</si>
  <si>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介護サービス特別会計</t>
    <phoneticPr fontId="5"/>
  </si>
  <si>
    <t>水道事業会計</t>
    <phoneticPr fontId="5"/>
  </si>
  <si>
    <t>法適用企業</t>
    <phoneticPr fontId="5"/>
  </si>
  <si>
    <t>簡易水道事業会計</t>
    <phoneticPr fontId="5"/>
  </si>
  <si>
    <t>下水道事業会計</t>
    <phoneticPr fontId="5"/>
  </si>
  <si>
    <t>戸別合併処理浄化槽事業会計</t>
    <phoneticPr fontId="5"/>
  </si>
  <si>
    <t>農業集落排水事業特別会計</t>
    <phoneticPr fontId="5"/>
  </si>
  <si>
    <t>法非適用企業</t>
    <phoneticPr fontId="5"/>
  </si>
  <si>
    <t>宅地開発事業特別会計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</si>
  <si>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</si>
  <si>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</si>
  <si>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</si>
  <si>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</si>
  <si>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</si>
  <si>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</si>
  <si>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</si>
  <si>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</si>
  <si>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</si>
  <si>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</si>
  <si>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</si>
  <si>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</si>
  <si>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</si>
  <si>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</si>
  <si>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</si>
  <si>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</si>
  <si>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</si>
  <si>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</si>
  <si>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</si>
  <si>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</si>
  <si>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</si>
  <si>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</si>
  <si>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</si>
  <si>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</si>
  <si>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</si>
  <si>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</si>
  <si>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</si>
  <si>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</si>
  <si>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</si>
  <si>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</si>
  <si>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</si>
  <si>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</si>
  <si>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</si>
  <si>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</si>
  <si>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</si>
  <si>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</si>
  <si>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</si>
  <si>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</si>
  <si>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</si>
  <si>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</si>
  <si>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</si>
  <si>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</si>
  <si>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</si>
  <si>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</si>
  <si>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</si>
  <si>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</si>
  <si>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</si>
  <si>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</si>
  <si>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</si>
  <si>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</si>
  <si>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</si>
  <si>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</si>
  <si>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</si>
  <si>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</si>
  <si>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</si>
  <si>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</si>
  <si>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</si>
  <si>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</si>
  <si>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</si>
  <si>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</si>
  <si>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</si>
  <si>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</si>
  <si>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</si>
  <si>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</si>
  <si>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</si>
  <si>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</si>
  <si>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</si>
  <si>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</si>
  <si>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</si>
  <si>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</si>
  <si>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</si>
  <si>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</si>
  <si>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</si>
  <si>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</si>
  <si>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</si>
  <si>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</si>
  <si>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</si>
  <si>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</si>
  <si>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</si>
  <si>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</si>
  <si>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</si>
  <si>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</si>
  <si>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</si>
  <si>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</si>
  <si>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</si>
  <si>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</si>
  <si>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</si>
  <si>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</si>
  <si>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</si>
  <si>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</si>
  <si>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</si>
  <si>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</si>
  <si>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</si>
  <si>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</si>
  <si>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</si>
  <si>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</si>
  <si>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</si>
  <si>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</si>
  <si>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</si>
  <si>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</si>
  <si>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</si>
  <si>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</si>
  <si>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</si>
  <si>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</si>
  <si>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</si>
  <si>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</si>
  <si>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</si>
  <si>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</si>
  <si>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</si>
  <si>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</si>
  <si>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</si>
  <si>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</si>
  <si>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</si>
  <si>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</si>
  <si>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</si>
  <si>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</si>
  <si>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</si>
  <si>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</si>
  <si>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</si>
  <si>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</si>
  <si>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</si>
  <si>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</si>
  <si>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</si>
  <si>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</si>
  <si>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</si>
  <si>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</si>
  <si>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</si>
  <si>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</si>
  <si>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</si>
  <si>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</si>
  <si>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</si>
  <si>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</si>
  <si>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</si>
  <si>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</si>
  <si>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</si>
  <si>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1.53</t>
  </si>
  <si>
    <t>▲ 2.51</t>
  </si>
  <si>
    <t>一般会計</t>
  </si>
  <si>
    <t>水道事業会計</t>
  </si>
  <si>
    <t>下水道事業会計</t>
  </si>
  <si>
    <t>介護保険特別会計</t>
  </si>
  <si>
    <t>国民健康保険特別会計</t>
  </si>
  <si>
    <t>簡易水道事業会計</t>
  </si>
  <si>
    <t>戸別合併処理浄化槽事業会計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</si>
  <si>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</si>
  <si>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</si>
  <si>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</si>
  <si>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</si>
  <si>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</si>
  <si>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</si>
  <si>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</si>
  <si>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</si>
  <si>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</si>
  <si>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甲府地区広域行政事務組合（一般会計）</t>
    <rPh sb="0" eb="2">
      <t>コウフ</t>
    </rPh>
    <rPh sb="2" eb="4">
      <t>チク</t>
    </rPh>
    <rPh sb="4" eb="6">
      <t>コウイキ</t>
    </rPh>
    <rPh sb="6" eb="8">
      <t>ギョウセイ</t>
    </rPh>
    <rPh sb="8" eb="10">
      <t>ジム</t>
    </rPh>
    <rPh sb="10" eb="12">
      <t>クミアイ</t>
    </rPh>
    <rPh sb="13" eb="15">
      <t>イッパン</t>
    </rPh>
    <rPh sb="15" eb="17">
      <t>カイケイ</t>
    </rPh>
    <phoneticPr fontId="38"/>
  </si>
  <si>
    <t>甲府地区広域行政事務組合（消防事業特別会計）</t>
    <rPh sb="0" eb="2">
      <t>コウフ</t>
    </rPh>
    <rPh sb="2" eb="4">
      <t>チク</t>
    </rPh>
    <rPh sb="4" eb="6">
      <t>コウイキ</t>
    </rPh>
    <rPh sb="6" eb="8">
      <t>ギョウセイ</t>
    </rPh>
    <rPh sb="8" eb="10">
      <t>ジム</t>
    </rPh>
    <rPh sb="10" eb="12">
      <t>クミアイ</t>
    </rPh>
    <rPh sb="13" eb="15">
      <t>ショウボウ</t>
    </rPh>
    <rPh sb="15" eb="17">
      <t>ジギョウ</t>
    </rPh>
    <rPh sb="17" eb="19">
      <t>トクベツ</t>
    </rPh>
    <rPh sb="19" eb="21">
      <t>カイケイ</t>
    </rPh>
    <phoneticPr fontId="38"/>
  </si>
  <si>
    <t>甲府地区広域行政事務組合（国母公園管理事業特別会計）</t>
    <rPh sb="0" eb="2">
      <t>コウフ</t>
    </rPh>
    <rPh sb="2" eb="4">
      <t>チク</t>
    </rPh>
    <rPh sb="4" eb="6">
      <t>コウイキ</t>
    </rPh>
    <rPh sb="6" eb="8">
      <t>ギョウセイ</t>
    </rPh>
    <rPh sb="8" eb="10">
      <t>ジム</t>
    </rPh>
    <rPh sb="10" eb="12">
      <t>クミアイ</t>
    </rPh>
    <rPh sb="13" eb="15">
      <t>コクボ</t>
    </rPh>
    <rPh sb="15" eb="17">
      <t>コウエン</t>
    </rPh>
    <rPh sb="17" eb="19">
      <t>カンリ</t>
    </rPh>
    <rPh sb="19" eb="21">
      <t>ジギョウ</t>
    </rPh>
    <rPh sb="21" eb="23">
      <t>トクベツ</t>
    </rPh>
    <rPh sb="23" eb="25">
      <t>カイケイ</t>
    </rPh>
    <phoneticPr fontId="38"/>
  </si>
  <si>
    <t>中巨摩地区広域事務組合（一般会計）</t>
    <rPh sb="0" eb="3">
      <t>ナカコマ</t>
    </rPh>
    <rPh sb="3" eb="5">
      <t>チク</t>
    </rPh>
    <rPh sb="5" eb="7">
      <t>コウイキ</t>
    </rPh>
    <rPh sb="7" eb="9">
      <t>ジム</t>
    </rPh>
    <rPh sb="9" eb="11">
      <t>クミアイ</t>
    </rPh>
    <rPh sb="12" eb="14">
      <t>イッパン</t>
    </rPh>
    <rPh sb="14" eb="16">
      <t>カイケイ</t>
    </rPh>
    <phoneticPr fontId="38"/>
  </si>
  <si>
    <t>中巨摩地区広域事務組合（ごみ処理事業特別会計）</t>
    <rPh sb="0" eb="3">
      <t>ナカコマ</t>
    </rPh>
    <rPh sb="3" eb="5">
      <t>チク</t>
    </rPh>
    <rPh sb="5" eb="7">
      <t>コウイキ</t>
    </rPh>
    <rPh sb="7" eb="9">
      <t>ジム</t>
    </rPh>
    <rPh sb="9" eb="11">
      <t>クミアイ</t>
    </rPh>
    <rPh sb="14" eb="16">
      <t>ショリ</t>
    </rPh>
    <rPh sb="16" eb="18">
      <t>ジギョウ</t>
    </rPh>
    <rPh sb="18" eb="20">
      <t>トクベツ</t>
    </rPh>
    <rPh sb="20" eb="22">
      <t>カイケイ</t>
    </rPh>
    <phoneticPr fontId="38"/>
  </si>
  <si>
    <t>中巨摩地区広域事務組合（地区公園事業特別会計）</t>
    <rPh sb="0" eb="3">
      <t>ナカコマ</t>
    </rPh>
    <rPh sb="3" eb="5">
      <t>チク</t>
    </rPh>
    <rPh sb="5" eb="7">
      <t>コウイキ</t>
    </rPh>
    <rPh sb="7" eb="9">
      <t>ジム</t>
    </rPh>
    <rPh sb="9" eb="11">
      <t>クミアイ</t>
    </rPh>
    <rPh sb="12" eb="14">
      <t>チク</t>
    </rPh>
    <rPh sb="14" eb="16">
      <t>コウエン</t>
    </rPh>
    <rPh sb="16" eb="18">
      <t>ジギョウ</t>
    </rPh>
    <rPh sb="18" eb="20">
      <t>トクベツ</t>
    </rPh>
    <rPh sb="20" eb="22">
      <t>カイケイ</t>
    </rPh>
    <phoneticPr fontId="38"/>
  </si>
  <si>
    <t>中巨摩地区広域事務組合（老人福祉事業特別会計）</t>
    <rPh sb="0" eb="3">
      <t>ナカコマ</t>
    </rPh>
    <rPh sb="3" eb="5">
      <t>チク</t>
    </rPh>
    <rPh sb="5" eb="7">
      <t>コウイキ</t>
    </rPh>
    <rPh sb="7" eb="9">
      <t>ジム</t>
    </rPh>
    <rPh sb="9" eb="11">
      <t>クミアイ</t>
    </rPh>
    <rPh sb="12" eb="14">
      <t>ロウジン</t>
    </rPh>
    <rPh sb="14" eb="16">
      <t>フクシ</t>
    </rPh>
    <rPh sb="16" eb="18">
      <t>ジギョウ</t>
    </rPh>
    <rPh sb="18" eb="20">
      <t>トクベツ</t>
    </rPh>
    <rPh sb="20" eb="22">
      <t>カイケイ</t>
    </rPh>
    <phoneticPr fontId="38"/>
  </si>
  <si>
    <t>中巨摩地区広域事務組合（勤労青年センター事業特別会計）</t>
    <rPh sb="0" eb="3">
      <t>ナカコマ</t>
    </rPh>
    <rPh sb="3" eb="5">
      <t>チク</t>
    </rPh>
    <rPh sb="5" eb="7">
      <t>コウイキ</t>
    </rPh>
    <rPh sb="7" eb="9">
      <t>ジム</t>
    </rPh>
    <rPh sb="9" eb="11">
      <t>クミアイ</t>
    </rPh>
    <rPh sb="12" eb="14">
      <t>キンロウ</t>
    </rPh>
    <rPh sb="14" eb="16">
      <t>セイネン</t>
    </rPh>
    <rPh sb="20" eb="22">
      <t>ジギョウ</t>
    </rPh>
    <rPh sb="22" eb="24">
      <t>トクベツ</t>
    </rPh>
    <rPh sb="24" eb="26">
      <t>カイケイ</t>
    </rPh>
    <phoneticPr fontId="38"/>
  </si>
  <si>
    <t>中巨摩地区広域事務組合（し尿処理事業特別会計）</t>
    <rPh sb="0" eb="3">
      <t>ナカコマ</t>
    </rPh>
    <rPh sb="3" eb="5">
      <t>チク</t>
    </rPh>
    <rPh sb="5" eb="7">
      <t>コウイキ</t>
    </rPh>
    <rPh sb="7" eb="9">
      <t>ジム</t>
    </rPh>
    <rPh sb="9" eb="11">
      <t>クミアイ</t>
    </rPh>
    <rPh sb="13" eb="14">
      <t>ニョウ</t>
    </rPh>
    <rPh sb="14" eb="16">
      <t>ショリ</t>
    </rPh>
    <rPh sb="16" eb="18">
      <t>ジギョウ</t>
    </rPh>
    <rPh sb="18" eb="20">
      <t>トクベツ</t>
    </rPh>
    <rPh sb="20" eb="22">
      <t>カイケイ</t>
    </rPh>
    <phoneticPr fontId="38"/>
  </si>
  <si>
    <t>峡北広域行政事務組合（一般会計）</t>
    <rPh sb="0" eb="2">
      <t>キョウホク</t>
    </rPh>
    <rPh sb="2" eb="4">
      <t>コウイキ</t>
    </rPh>
    <rPh sb="4" eb="6">
      <t>ギョウセイ</t>
    </rPh>
    <rPh sb="6" eb="8">
      <t>ジム</t>
    </rPh>
    <rPh sb="8" eb="10">
      <t>クミアイ</t>
    </rPh>
    <rPh sb="11" eb="13">
      <t>イッパン</t>
    </rPh>
    <rPh sb="13" eb="15">
      <t>カイケイ</t>
    </rPh>
    <phoneticPr fontId="38"/>
  </si>
  <si>
    <t>峡北広域行政事務組合（常備消防特別会計）</t>
    <rPh sb="0" eb="2">
      <t>キョウホク</t>
    </rPh>
    <rPh sb="2" eb="4">
      <t>コウイキ</t>
    </rPh>
    <rPh sb="4" eb="6">
      <t>ギョウセイ</t>
    </rPh>
    <rPh sb="6" eb="8">
      <t>ジム</t>
    </rPh>
    <rPh sb="8" eb="10">
      <t>クミアイ</t>
    </rPh>
    <rPh sb="11" eb="13">
      <t>ジョウビ</t>
    </rPh>
    <rPh sb="13" eb="15">
      <t>ショウボウ</t>
    </rPh>
    <rPh sb="15" eb="17">
      <t>トクベツ</t>
    </rPh>
    <rPh sb="17" eb="19">
      <t>カイケイ</t>
    </rPh>
    <phoneticPr fontId="38"/>
  </si>
  <si>
    <t>峡北広域行政事務組合（ごみ処理特別会計）</t>
    <rPh sb="0" eb="2">
      <t>キョウホク</t>
    </rPh>
    <rPh sb="2" eb="4">
      <t>コウイキ</t>
    </rPh>
    <rPh sb="4" eb="6">
      <t>ギョウセイ</t>
    </rPh>
    <rPh sb="6" eb="8">
      <t>ジム</t>
    </rPh>
    <rPh sb="8" eb="10">
      <t>クミアイ</t>
    </rPh>
    <rPh sb="13" eb="15">
      <t>ショリ</t>
    </rPh>
    <rPh sb="15" eb="17">
      <t>トクベツ</t>
    </rPh>
    <rPh sb="17" eb="19">
      <t>カイケイ</t>
    </rPh>
    <phoneticPr fontId="38"/>
  </si>
  <si>
    <t>峡北広域行政事務組合（し尿処理特別会計）</t>
    <rPh sb="0" eb="2">
      <t>キョウホク</t>
    </rPh>
    <rPh sb="2" eb="4">
      <t>コウイキ</t>
    </rPh>
    <rPh sb="4" eb="6">
      <t>ギョウセイ</t>
    </rPh>
    <rPh sb="6" eb="8">
      <t>ジム</t>
    </rPh>
    <rPh sb="8" eb="10">
      <t>クミアイ</t>
    </rPh>
    <rPh sb="12" eb="13">
      <t>ニョウ</t>
    </rPh>
    <rPh sb="13" eb="15">
      <t>ショリ</t>
    </rPh>
    <rPh sb="15" eb="17">
      <t>トクベツ</t>
    </rPh>
    <rPh sb="17" eb="19">
      <t>カイケイ</t>
    </rPh>
    <phoneticPr fontId="38"/>
  </si>
  <si>
    <t>山梨県市町村総合事務組合（一般会計外4会計）</t>
    <rPh sb="0" eb="3">
      <t>ヤマナシケン</t>
    </rPh>
    <rPh sb="3" eb="6">
      <t>シチョウソン</t>
    </rPh>
    <rPh sb="6" eb="8">
      <t>ソウゴウ</t>
    </rPh>
    <rPh sb="8" eb="10">
      <t>ジム</t>
    </rPh>
    <rPh sb="10" eb="12">
      <t>クミアイ</t>
    </rPh>
    <rPh sb="13" eb="15">
      <t>イッパン</t>
    </rPh>
    <rPh sb="15" eb="17">
      <t>カイケイ</t>
    </rPh>
    <rPh sb="17" eb="18">
      <t>ホカ</t>
    </rPh>
    <rPh sb="19" eb="21">
      <t>カイケイ</t>
    </rPh>
    <phoneticPr fontId="38"/>
  </si>
  <si>
    <t>峡北地区広域水道企業団（水道用水供給事業会計）</t>
    <rPh sb="0" eb="2">
      <t>キョウホク</t>
    </rPh>
    <rPh sb="2" eb="4">
      <t>チク</t>
    </rPh>
    <rPh sb="4" eb="6">
      <t>コウイキ</t>
    </rPh>
    <rPh sb="6" eb="8">
      <t>スイドウ</t>
    </rPh>
    <rPh sb="8" eb="10">
      <t>キギョウ</t>
    </rPh>
    <rPh sb="10" eb="11">
      <t>ダン</t>
    </rPh>
    <rPh sb="12" eb="14">
      <t>スイドウ</t>
    </rPh>
    <rPh sb="14" eb="16">
      <t>ヨウスイ</t>
    </rPh>
    <rPh sb="16" eb="18">
      <t>キョウキュウ</t>
    </rPh>
    <rPh sb="18" eb="20">
      <t>ジギョウ</t>
    </rPh>
    <rPh sb="20" eb="22">
      <t>カイケイ</t>
    </rPh>
    <phoneticPr fontId="38"/>
  </si>
  <si>
    <t>山梨西部広域環境組合（一般会計）</t>
    <rPh sb="0" eb="2">
      <t>ヤマナシ</t>
    </rPh>
    <rPh sb="2" eb="4">
      <t>セイブ</t>
    </rPh>
    <rPh sb="4" eb="6">
      <t>コウイキ</t>
    </rPh>
    <rPh sb="6" eb="8">
      <t>カンキョウ</t>
    </rPh>
    <rPh sb="8" eb="10">
      <t>クミアイ</t>
    </rPh>
    <rPh sb="11" eb="13">
      <t>イッパン</t>
    </rPh>
    <rPh sb="13" eb="15">
      <t>カイケイ</t>
    </rPh>
    <phoneticPr fontId="38"/>
  </si>
  <si>
    <t>-</t>
    <phoneticPr fontId="2"/>
  </si>
  <si>
    <t>山梨県後期高齢者医療広域連合（一般会計）</t>
    <rPh sb="0" eb="3">
      <t>ヤマナシケン</t>
    </rPh>
    <rPh sb="3" eb="5">
      <t>コウキ</t>
    </rPh>
    <rPh sb="5" eb="8">
      <t>コウレイシャ</t>
    </rPh>
    <rPh sb="8" eb="10">
      <t>イリョウ</t>
    </rPh>
    <rPh sb="10" eb="12">
      <t>コウイキ</t>
    </rPh>
    <rPh sb="12" eb="14">
      <t>レンゴウ</t>
    </rPh>
    <rPh sb="15" eb="17">
      <t>イッパン</t>
    </rPh>
    <rPh sb="17" eb="19">
      <t>カイケイ</t>
    </rPh>
    <phoneticPr fontId="38"/>
  </si>
  <si>
    <t>山梨県後期高齢者医療広域連合（後期高齢者医療特別会計）</t>
    <rPh sb="0" eb="3">
      <t>ヤマナシケン</t>
    </rPh>
    <rPh sb="3" eb="5">
      <t>コウキ</t>
    </rPh>
    <rPh sb="5" eb="8">
      <t>コウレイシャ</t>
    </rPh>
    <rPh sb="8" eb="10">
      <t>イリョウ</t>
    </rPh>
    <rPh sb="10" eb="12">
      <t>コウイキ</t>
    </rPh>
    <rPh sb="12" eb="14">
      <t>レンゴウ</t>
    </rPh>
    <rPh sb="15" eb="17">
      <t>コウキ</t>
    </rPh>
    <rPh sb="17" eb="26">
      <t>コウレイシャイリョウトクベツカイケイ</t>
    </rPh>
    <rPh sb="24" eb="26">
      <t>カイケイ</t>
    </rPh>
    <phoneticPr fontId="38"/>
  </si>
  <si>
    <t>まちづくり振興基金</t>
    <phoneticPr fontId="5"/>
  </si>
  <si>
    <t>公共施設等整備基金</t>
    <phoneticPr fontId="38"/>
  </si>
  <si>
    <t>地域福祉基金</t>
    <phoneticPr fontId="38"/>
  </si>
  <si>
    <t>地域振興基金</t>
    <phoneticPr fontId="38"/>
  </si>
  <si>
    <t>市営住宅事業基金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</si>
  <si>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</si>
  <si>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</si>
  <si>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</si>
  <si>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</si>
  <si>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</si>
  <si>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</si>
  <si>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</si>
  <si>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</si>
  <si>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</si>
  <si>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将来負担比率について、類似団体に比べて大きく下回っているものの、減少率はそれまでよりも鈍化している。　
　有形固定資産減価償却率について、類似団体内平均値を上回っており、増加傾向である。施設の老朽化が進んでおり、公共施設等総合管理計画に基づく、必要な施設改修や、利用状況に応じた統合・廃止等による対応が課題である。</t>
    <rPh sb="74" eb="75">
      <t>ナイ</t>
    </rPh>
    <rPh sb="75" eb="78">
      <t>ヘイキンチ</t>
    </rPh>
    <phoneticPr fontId="5"/>
  </si>
  <si>
    <t>　将来負担比率について、類似団体に比べて大きく下回っているものの、減少率は年々鈍化している。　
　実質公債費比率について、令和4年度から類似団体を下回った。減少傾向の理由としては、標準税収入額等の増に伴う標準財政規模の増、地方債現在高の減などによる。今後は、学校施設や公共施設の老朽化改修に伴う地方債償還金の増が見込まれるため、計画的な地方債発行を実施する。</t>
    <rPh sb="37" eb="39">
      <t>ネンネン</t>
    </rPh>
    <rPh sb="61" eb="63">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</si>
</sst>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5569-42E0-92BA-680A329AC59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30965</c:v>
                </c:pt>
                <c:pt idx="1">
                  <c:v>46378</c:v>
                </c:pt>
                <c:pt idx="2">
                  <c:v>32337</c:v>
                </c:pt>
                <c:pt idx="3">
                  <c:v>52930</c:v>
                </c:pt>
                <c:pt idx="4">
                  <c:v>23601</c:v>
                </c:pt>
              </c:numCache>
            </c:numRef>
          </c:val>
          <c:smooth val="0"/>
          <c:extLst>
            <c:ext xmlns:c16="http://schemas.microsoft.com/office/drawing/2014/chart" uri="{C3380CC4-5D6E-409C-BE32-E72D297353CC}">
              <c16:uniqueId val="{00000001-5569-42E0-92BA-680A329AC59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8.4700000000000006</c:v>
                </c:pt>
                <c:pt idx="1">
                  <c:v>9.7200000000000006</c:v>
                </c:pt>
                <c:pt idx="2">
                  <c:v>10.09</c:v>
                </c:pt>
                <c:pt idx="3">
                  <c:v>9.3699999999999992</c:v>
                </c:pt>
                <c:pt idx="4">
                  <c:v>9.42</c:v>
                </c:pt>
              </c:numCache>
            </c:numRef>
          </c:val>
          <c:extLst>
            <c:ext xmlns:c16="http://schemas.microsoft.com/office/drawing/2014/chart" uri="{C3380CC4-5D6E-409C-BE32-E72D297353CC}">
              <c16:uniqueId val="{00000000-4AF8-4429-9671-C3FE6F0FFED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21.15</c:v>
                </c:pt>
                <c:pt idx="1">
                  <c:v>24.86</c:v>
                </c:pt>
                <c:pt idx="2">
                  <c:v>29.53</c:v>
                </c:pt>
                <c:pt idx="3">
                  <c:v>26.86</c:v>
                </c:pt>
                <c:pt idx="4">
                  <c:v>27.32</c:v>
                </c:pt>
              </c:numCache>
            </c:numRef>
          </c:val>
          <c:extLst>
            <c:ext xmlns:c16="http://schemas.microsoft.com/office/drawing/2014/chart" uri="{C3380CC4-5D6E-409C-BE32-E72D297353CC}">
              <c16:uniqueId val="{00000001-4AF8-4429-9671-C3FE6F0FFED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-1.53</c:v>
                </c:pt>
                <c:pt idx="1">
                  <c:v>6.51</c:v>
                </c:pt>
                <c:pt idx="2">
                  <c:v>4.3</c:v>
                </c:pt>
                <c:pt idx="3">
                  <c:v>-2.5099999999999998</c:v>
                </c:pt>
                <c:pt idx="4">
                  <c:v>1.43</c:v>
                </c:pt>
              </c:numCache>
            </c:numRef>
          </c:val>
          <c:smooth val="0"/>
          <c:extLst>
            <c:ext xmlns:c16="http://schemas.microsoft.com/office/drawing/2014/chart" uri="{C3380CC4-5D6E-409C-BE32-E72D297353CC}">
              <c16:uniqueId val="{00000002-4AF8-4429-9671-C3FE6F0FFED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0.01</c:v>
                </c:pt>
                <c:pt idx="4">
                  <c:v>#N/A</c:v>
                </c:pt>
                <c:pt idx="5">
                  <c:v>0.01</c:v>
                </c:pt>
                <c:pt idx="6">
                  <c:v>#N/A</c:v>
                </c:pt>
                <c:pt idx="7">
                  <c:v>0.16</c:v>
                </c:pt>
                <c:pt idx="8">
                  <c:v>#N/A</c:v>
                </c:pt>
                <c:pt idx="9">
                  <c:v>0.01</c:v>
                </c:pt>
              </c:numCache>
            </c:numRef>
          </c:val>
          <c:extLst>
            <c:ext xmlns:c16="http://schemas.microsoft.com/office/drawing/2014/chart" uri="{C3380CC4-5D6E-409C-BE32-E72D297353CC}">
              <c16:uniqueId val="{00000000-FC89-412C-9591-0E9BFB0D644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C89-412C-9591-0E9BFB0D644D}"/>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0.04</c:v>
                </c:pt>
                <c:pt idx="8">
                  <c:v>#N/A</c:v>
                </c:pt>
                <c:pt idx="9">
                  <c:v>0.01</c:v>
                </c:pt>
              </c:numCache>
            </c:numRef>
          </c:val>
          <c:extLst>
            <c:ext xmlns:c16="http://schemas.microsoft.com/office/drawing/2014/chart" uri="{C3380CC4-5D6E-409C-BE32-E72D297353CC}">
              <c16:uniqueId val="{00000002-FC89-412C-9591-0E9BFB0D644D}"/>
            </c:ext>
          </c:extLst>
        </c:ser>
        <c:ser>
          <c:idx val="3"/>
          <c:order val="3"/>
          <c:tx>
            <c:strRef>
              <c:f>データシート!$A$30</c:f>
              <c:strCache>
                <c:ptCount val="1"/>
                <c:pt idx="0">
                  <c:v>戸別合併処理浄化槽事業会計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0.02</c:v>
                </c:pt>
              </c:numCache>
            </c:numRef>
          </c:val>
          <c:extLst>
            <c:ext xmlns:c16="http://schemas.microsoft.com/office/drawing/2014/chart" uri="{C3380CC4-5D6E-409C-BE32-E72D297353CC}">
              <c16:uniqueId val="{00000003-FC89-412C-9591-0E9BFB0D644D}"/>
            </c:ext>
          </c:extLst>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0.03</c:v>
                </c:pt>
                <c:pt idx="6">
                  <c:v>#N/A</c:v>
                </c:pt>
                <c:pt idx="7">
                  <c:v>7.0000000000000007E-2</c:v>
                </c:pt>
                <c:pt idx="8">
                  <c:v>#N/A</c:v>
                </c:pt>
                <c:pt idx="9">
                  <c:v>0.11</c:v>
                </c:pt>
              </c:numCache>
            </c:numRef>
          </c:val>
          <c:extLst>
            <c:ext xmlns:c16="http://schemas.microsoft.com/office/drawing/2014/chart" uri="{C3380CC4-5D6E-409C-BE32-E72D297353CC}">
              <c16:uniqueId val="{00000004-FC89-412C-9591-0E9BFB0D644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0.46</c:v>
                </c:pt>
                <c:pt idx="2">
                  <c:v>#N/A</c:v>
                </c:pt>
                <c:pt idx="3">
                  <c:v>0.35</c:v>
                </c:pt>
                <c:pt idx="4">
                  <c:v>#N/A</c:v>
                </c:pt>
                <c:pt idx="5">
                  <c:v>0.08</c:v>
                </c:pt>
                <c:pt idx="6">
                  <c:v>#N/A</c:v>
                </c:pt>
                <c:pt idx="7">
                  <c:v>0.45</c:v>
                </c:pt>
                <c:pt idx="8">
                  <c:v>#N/A</c:v>
                </c:pt>
                <c:pt idx="9">
                  <c:v>0.23</c:v>
                </c:pt>
              </c:numCache>
            </c:numRef>
          </c:val>
          <c:extLst>
            <c:ext xmlns:c16="http://schemas.microsoft.com/office/drawing/2014/chart" uri="{C3380CC4-5D6E-409C-BE32-E72D297353CC}">
              <c16:uniqueId val="{00000005-FC89-412C-9591-0E9BFB0D644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c:v>
                </c:pt>
                <c:pt idx="2">
                  <c:v>#N/A</c:v>
                </c:pt>
                <c:pt idx="3">
                  <c:v>0.5</c:v>
                </c:pt>
                <c:pt idx="4">
                  <c:v>#N/A</c:v>
                </c:pt>
                <c:pt idx="5">
                  <c:v>0.61</c:v>
                </c:pt>
                <c:pt idx="6">
                  <c:v>#N/A</c:v>
                </c:pt>
                <c:pt idx="7">
                  <c:v>0.53</c:v>
                </c:pt>
                <c:pt idx="8">
                  <c:v>#N/A</c:v>
                </c:pt>
                <c:pt idx="9">
                  <c:v>0.55000000000000004</c:v>
                </c:pt>
              </c:numCache>
            </c:numRef>
          </c:val>
          <c:extLst>
            <c:ext xmlns:c16="http://schemas.microsoft.com/office/drawing/2014/chart" uri="{C3380CC4-5D6E-409C-BE32-E72D297353CC}">
              <c16:uniqueId val="{00000006-FC89-412C-9591-0E9BFB0D644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1.36</c:v>
                </c:pt>
                <c:pt idx="2">
                  <c:v>#N/A</c:v>
                </c:pt>
                <c:pt idx="3">
                  <c:v>1.25</c:v>
                </c:pt>
                <c:pt idx="4">
                  <c:v>#N/A</c:v>
                </c:pt>
                <c:pt idx="5">
                  <c:v>1.43</c:v>
                </c:pt>
                <c:pt idx="6">
                  <c:v>#N/A</c:v>
                </c:pt>
                <c:pt idx="7">
                  <c:v>3.24</c:v>
                </c:pt>
                <c:pt idx="8">
                  <c:v>#N/A</c:v>
                </c:pt>
                <c:pt idx="9">
                  <c:v>3.38</c:v>
                </c:pt>
              </c:numCache>
            </c:numRef>
          </c:val>
          <c:extLst>
            <c:ext xmlns:c16="http://schemas.microsoft.com/office/drawing/2014/chart" uri="{C3380CC4-5D6E-409C-BE32-E72D297353CC}">
              <c16:uniqueId val="{00000007-FC89-412C-9591-0E9BFB0D644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6.97</c:v>
                </c:pt>
                <c:pt idx="2">
                  <c:v>#N/A</c:v>
                </c:pt>
                <c:pt idx="3">
                  <c:v>6.87</c:v>
                </c:pt>
                <c:pt idx="4">
                  <c:v>#N/A</c:v>
                </c:pt>
                <c:pt idx="5">
                  <c:v>7.68</c:v>
                </c:pt>
                <c:pt idx="6">
                  <c:v>#N/A</c:v>
                </c:pt>
                <c:pt idx="7">
                  <c:v>7.33</c:v>
                </c:pt>
                <c:pt idx="8">
                  <c:v>#N/A</c:v>
                </c:pt>
                <c:pt idx="9">
                  <c:v>6.98</c:v>
                </c:pt>
              </c:numCache>
            </c:numRef>
          </c:val>
          <c:extLst>
            <c:ext xmlns:c16="http://schemas.microsoft.com/office/drawing/2014/chart" uri="{C3380CC4-5D6E-409C-BE32-E72D297353CC}">
              <c16:uniqueId val="{00000008-FC89-412C-9591-0E9BFB0D644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8.4499999999999993</c:v>
                </c:pt>
                <c:pt idx="2">
                  <c:v>#N/A</c:v>
                </c:pt>
                <c:pt idx="3">
                  <c:v>9.7100000000000009</c:v>
                </c:pt>
                <c:pt idx="4">
                  <c:v>#N/A</c:v>
                </c:pt>
                <c:pt idx="5">
                  <c:v>10.08</c:v>
                </c:pt>
                <c:pt idx="6">
                  <c:v>#N/A</c:v>
                </c:pt>
                <c:pt idx="7">
                  <c:v>9.36</c:v>
                </c:pt>
                <c:pt idx="8">
                  <c:v>#N/A</c:v>
                </c:pt>
                <c:pt idx="9">
                  <c:v>9.4</c:v>
                </c:pt>
              </c:numCache>
            </c:numRef>
          </c:val>
          <c:extLst>
            <c:ext xmlns:c16="http://schemas.microsoft.com/office/drawing/2014/chart" uri="{C3380CC4-5D6E-409C-BE32-E72D297353CC}">
              <c16:uniqueId val="{00000009-FC89-412C-9591-0E9BFB0D644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3107</c:v>
                </c:pt>
                <c:pt idx="5">
                  <c:v>2998</c:v>
                </c:pt>
                <c:pt idx="8">
                  <c:v>2886</c:v>
                </c:pt>
                <c:pt idx="11">
                  <c:v>2772</c:v>
                </c:pt>
                <c:pt idx="14">
                  <c:v>2689</c:v>
                </c:pt>
              </c:numCache>
            </c:numRef>
          </c:val>
          <c:extLst>
            <c:ext xmlns:c16="http://schemas.microsoft.com/office/drawing/2014/chart" uri="{C3380CC4-5D6E-409C-BE32-E72D297353CC}">
              <c16:uniqueId val="{00000000-ECB8-4E8D-B9A5-6E0D998940D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CB8-4E8D-B9A5-6E0D998940D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ECB8-4E8D-B9A5-6E0D998940D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99</c:v>
                </c:pt>
                <c:pt idx="3">
                  <c:v>108</c:v>
                </c:pt>
                <c:pt idx="6">
                  <c:v>122</c:v>
                </c:pt>
                <c:pt idx="9">
                  <c:v>122</c:v>
                </c:pt>
                <c:pt idx="12">
                  <c:v>104</c:v>
                </c:pt>
              </c:numCache>
            </c:numRef>
          </c:val>
          <c:extLst>
            <c:ext xmlns:c16="http://schemas.microsoft.com/office/drawing/2014/chart" uri="{C3380CC4-5D6E-409C-BE32-E72D297353CC}">
              <c16:uniqueId val="{00000003-ECB8-4E8D-B9A5-6E0D998940D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887</c:v>
                </c:pt>
                <c:pt idx="3">
                  <c:v>906</c:v>
                </c:pt>
                <c:pt idx="6">
                  <c:v>887</c:v>
                </c:pt>
                <c:pt idx="9">
                  <c:v>883</c:v>
                </c:pt>
                <c:pt idx="12">
                  <c:v>825</c:v>
                </c:pt>
              </c:numCache>
            </c:numRef>
          </c:val>
          <c:extLst>
            <c:ext xmlns:c16="http://schemas.microsoft.com/office/drawing/2014/chart" uri="{C3380CC4-5D6E-409C-BE32-E72D297353CC}">
              <c16:uniqueId val="{00000004-ECB8-4E8D-B9A5-6E0D998940D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CB8-4E8D-B9A5-6E0D998940D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CB8-4E8D-B9A5-6E0D998940D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2928</c:v>
                </c:pt>
                <c:pt idx="3">
                  <c:v>2751</c:v>
                </c:pt>
                <c:pt idx="6">
                  <c:v>2663</c:v>
                </c:pt>
                <c:pt idx="9">
                  <c:v>2595</c:v>
                </c:pt>
                <c:pt idx="12">
                  <c:v>2501</c:v>
                </c:pt>
              </c:numCache>
            </c:numRef>
          </c:val>
          <c:extLst>
            <c:ext xmlns:c16="http://schemas.microsoft.com/office/drawing/2014/chart" uri="{C3380CC4-5D6E-409C-BE32-E72D297353CC}">
              <c16:uniqueId val="{00000007-ECB8-4E8D-B9A5-6E0D998940D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808</c:v>
                </c:pt>
                <c:pt idx="2">
                  <c:v>#N/A</c:v>
                </c:pt>
                <c:pt idx="3">
                  <c:v>#N/A</c:v>
                </c:pt>
                <c:pt idx="4">
                  <c:v>767</c:v>
                </c:pt>
                <c:pt idx="5">
                  <c:v>#N/A</c:v>
                </c:pt>
                <c:pt idx="6">
                  <c:v>#N/A</c:v>
                </c:pt>
                <c:pt idx="7">
                  <c:v>786</c:v>
                </c:pt>
                <c:pt idx="8">
                  <c:v>#N/A</c:v>
                </c:pt>
                <c:pt idx="9">
                  <c:v>#N/A</c:v>
                </c:pt>
                <c:pt idx="10">
                  <c:v>828</c:v>
                </c:pt>
                <c:pt idx="11">
                  <c:v>#N/A</c:v>
                </c:pt>
                <c:pt idx="12">
                  <c:v>#N/A</c:v>
                </c:pt>
                <c:pt idx="13">
                  <c:v>741</c:v>
                </c:pt>
                <c:pt idx="14">
                  <c:v>#N/A</c:v>
                </c:pt>
              </c:numCache>
            </c:numRef>
          </c:val>
          <c:smooth val="0"/>
          <c:extLst>
            <c:ext xmlns:c16="http://schemas.microsoft.com/office/drawing/2014/chart" uri="{C3380CC4-5D6E-409C-BE32-E72D297353CC}">
              <c16:uniqueId val="{00000008-ECB8-4E8D-B9A5-6E0D998940D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28970</c:v>
                </c:pt>
                <c:pt idx="5">
                  <c:v>27449</c:v>
                </c:pt>
                <c:pt idx="8">
                  <c:v>26107</c:v>
                </c:pt>
                <c:pt idx="11">
                  <c:v>24345</c:v>
                </c:pt>
                <c:pt idx="14">
                  <c:v>22781</c:v>
                </c:pt>
              </c:numCache>
            </c:numRef>
          </c:val>
          <c:extLst>
            <c:ext xmlns:c16="http://schemas.microsoft.com/office/drawing/2014/chart" uri="{C3380CC4-5D6E-409C-BE32-E72D297353CC}">
              <c16:uniqueId val="{00000000-BB3E-478F-B862-91EA85FE79A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53</c:v>
                </c:pt>
                <c:pt idx="5">
                  <c:v>26</c:v>
                </c:pt>
                <c:pt idx="8">
                  <c:v>8</c:v>
                </c:pt>
                <c:pt idx="11">
                  <c:v>0</c:v>
                </c:pt>
                <c:pt idx="14">
                  <c:v>0</c:v>
                </c:pt>
              </c:numCache>
            </c:numRef>
          </c:val>
          <c:extLst>
            <c:ext xmlns:c16="http://schemas.microsoft.com/office/drawing/2014/chart" uri="{C3380CC4-5D6E-409C-BE32-E72D297353CC}">
              <c16:uniqueId val="{00000001-BB3E-478F-B862-91EA85FE79A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9042</c:v>
                </c:pt>
                <c:pt idx="5">
                  <c:v>10493</c:v>
                </c:pt>
                <c:pt idx="8">
                  <c:v>11320</c:v>
                </c:pt>
                <c:pt idx="11">
                  <c:v>11256</c:v>
                </c:pt>
                <c:pt idx="14">
                  <c:v>10796</c:v>
                </c:pt>
              </c:numCache>
            </c:numRef>
          </c:val>
          <c:extLst>
            <c:ext xmlns:c16="http://schemas.microsoft.com/office/drawing/2014/chart" uri="{C3380CC4-5D6E-409C-BE32-E72D297353CC}">
              <c16:uniqueId val="{00000002-BB3E-478F-B862-91EA85FE79A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B3E-478F-B862-91EA85FE79A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B3E-478F-B862-91EA85FE79A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B3E-478F-B862-91EA85FE79A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1125</c:v>
                </c:pt>
                <c:pt idx="3">
                  <c:v>1215</c:v>
                </c:pt>
                <c:pt idx="6">
                  <c:v>1214</c:v>
                </c:pt>
                <c:pt idx="9">
                  <c:v>1110</c:v>
                </c:pt>
                <c:pt idx="12">
                  <c:v>1193</c:v>
                </c:pt>
              </c:numCache>
            </c:numRef>
          </c:val>
          <c:extLst>
            <c:ext xmlns:c16="http://schemas.microsoft.com/office/drawing/2014/chart" uri="{C3380CC4-5D6E-409C-BE32-E72D297353CC}">
              <c16:uniqueId val="{00000006-BB3E-478F-B862-91EA85FE79A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1098</c:v>
                </c:pt>
                <c:pt idx="3">
                  <c:v>974</c:v>
                </c:pt>
                <c:pt idx="6">
                  <c:v>891</c:v>
                </c:pt>
                <c:pt idx="9">
                  <c:v>1084</c:v>
                </c:pt>
                <c:pt idx="12">
                  <c:v>821</c:v>
                </c:pt>
              </c:numCache>
            </c:numRef>
          </c:val>
          <c:extLst>
            <c:ext xmlns:c16="http://schemas.microsoft.com/office/drawing/2014/chart" uri="{C3380CC4-5D6E-409C-BE32-E72D297353CC}">
              <c16:uniqueId val="{00000007-BB3E-478F-B862-91EA85FE79A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10079</c:v>
                </c:pt>
                <c:pt idx="3">
                  <c:v>9295</c:v>
                </c:pt>
                <c:pt idx="6">
                  <c:v>8373</c:v>
                </c:pt>
                <c:pt idx="9">
                  <c:v>8428</c:v>
                </c:pt>
                <c:pt idx="12">
                  <c:v>8126</c:v>
                </c:pt>
              </c:numCache>
            </c:numRef>
          </c:val>
          <c:extLst>
            <c:ext xmlns:c16="http://schemas.microsoft.com/office/drawing/2014/chart" uri="{C3380CC4-5D6E-409C-BE32-E72D297353CC}">
              <c16:uniqueId val="{00000008-BB3E-478F-B862-91EA85FE79A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B3E-478F-B862-91EA85FE79A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22261</c:v>
                </c:pt>
                <c:pt idx="3">
                  <c:v>22554</c:v>
                </c:pt>
                <c:pt idx="6">
                  <c:v>21573</c:v>
                </c:pt>
                <c:pt idx="9">
                  <c:v>21366</c:v>
                </c:pt>
                <c:pt idx="12">
                  <c:v>20153</c:v>
                </c:pt>
              </c:numCache>
            </c:numRef>
          </c:val>
          <c:extLst>
            <c:ext xmlns:c16="http://schemas.microsoft.com/office/drawing/2014/chart" uri="{C3380CC4-5D6E-409C-BE32-E72D297353CC}">
              <c16:uniqueId val="{0000000A-BB3E-478F-B862-91EA85FE79A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B3E-478F-B862-91EA85FE79A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5212</c:v>
                </c:pt>
                <c:pt idx="1">
                  <c:v>4847</c:v>
                </c:pt>
                <c:pt idx="2">
                  <c:v>5060</c:v>
                </c:pt>
              </c:numCache>
            </c:numRef>
          </c:val>
          <c:extLst>
            <c:ext xmlns:c16="http://schemas.microsoft.com/office/drawing/2014/chart" uri="{C3380CC4-5D6E-409C-BE32-E72D297353CC}">
              <c16:uniqueId val="{00000000-4DBE-467E-9F63-EEDE45594C7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497</c:v>
                </c:pt>
                <c:pt idx="1">
                  <c:v>585</c:v>
                </c:pt>
                <c:pt idx="2">
                  <c:v>656</c:v>
                </c:pt>
              </c:numCache>
            </c:numRef>
          </c:val>
          <c:extLst>
            <c:ext xmlns:c16="http://schemas.microsoft.com/office/drawing/2014/chart" uri="{C3380CC4-5D6E-409C-BE32-E72D297353CC}">
              <c16:uniqueId val="{00000001-4DBE-467E-9F63-EEDE45594C7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4962</c:v>
                </c:pt>
                <c:pt idx="1">
                  <c:v>5429</c:v>
                </c:pt>
                <c:pt idx="2">
                  <c:v>5462</c:v>
                </c:pt>
              </c:numCache>
            </c:numRef>
          </c:val>
          <c:extLst>
            <c:ext xmlns:c16="http://schemas.microsoft.com/office/drawing/2014/chart" uri="{C3380CC4-5D6E-409C-BE32-E72D297353CC}">
              <c16:uniqueId val="{00000002-4DBE-467E-9F63-EEDE45594C7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{CDB5DA48-0689-4C68-A51A-FD3EC41A740A}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207-4A12-B0C3-B907D08EB3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{40C07ED7-B59D-4ABF-BD09-56F947CBC295}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207-4A12-B0C3-B907D08EB3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{C93D1DE7-AD17-4E43-9D83-D1FB0D9AF9EF}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207-4A12-B0C3-B907D08EB3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{6911163E-E641-4504-B272-4F0BD81D2355}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207-4A12-B0C3-B907D08EB3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{B8488A36-3098-4758-AA99-FC9DF06C0F2B}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207-4A12-B0C3-B907D08EB3C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{103A5B40-AC34-4D3E-A766-D657E5B7D416}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207-4A12-B0C3-B907D08EB3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{AC826A2A-E321-4F9B-8214-6F0167F13592}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207-4A12-B0C3-B907D08EB3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{89BFF8BB-6360-445A-A4EA-5153D8304920}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207-4A12-B0C3-B907D08EB3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{A4702392-54C7-48C3-80A2-8AB33EDBDEC3}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207-4A12-B0C3-B907D08EB3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66.099999999999994</c:v>
                </c:pt>
                <c:pt idx="8">
                  <c:v>67</c:v>
                </c:pt>
                <c:pt idx="16">
                  <c:v>68.2</c:v>
                </c:pt>
                <c:pt idx="24">
                  <c:v>68.2</c:v>
                </c:pt>
                <c:pt idx="32">
                  <c:v>69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207-4A12-B0C3-B907D08EB3C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{E5CDAE9A-AA26-41F8-B177-2036BFFEE559}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207-4A12-B0C3-B907D08EB3C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{A1D9E075-909C-418E-84F5-41E46AAC6E21}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207-4A12-B0C3-B907D08EB3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{6A27C446-3C3A-4487-87C4-DF4783F2AAFD}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207-4A12-B0C3-B907D08EB3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{8EAADEE4-CADA-4EAB-98F6-6236E77E348A}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207-4A12-B0C3-B907D08EB3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{D44026FD-9C5F-4B75-AE22-FF4254B427D5}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207-4A12-B0C3-B907D08EB3C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{FA05B6BB-DDAD-44FD-B501-E5D2B3D02A03}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207-4A12-B0C3-B907D08EB3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{68FBBEEF-316C-4167-B919-CBE5CC4182CC}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207-4A12-B0C3-B907D08EB3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{E27ADA2F-D41B-48A9-8ACD-E92010ABBE7A}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207-4A12-B0C3-B907D08EB3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{E7B406F4-2251-45AC-A2D8-1F4E30DE0C3E}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207-4A12-B0C3-B907D08EB3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2207-4A12-B0C3-B907D08EB3C8}"/>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{910F57D1-3849-44F7-ADE9-86987855BADE}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05F-4651-B426-C75868A8F2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{E57FF4D5-7C37-4B89-B11E-1038763B26EE}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5F-4651-B426-C75868A8F2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{1F054C9A-FC09-4AEE-B79E-7AA696C37E5A}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5F-4651-B426-C75868A8F2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{A7BA8885-4764-4906-9EF5-0DA20BD00B07}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5F-4651-B426-C75868A8F2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{1B9440E9-FA03-481B-9309-DE8A6ECB8F87}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5F-4651-B426-C75868A8F27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{7036D5F3-E3FF-4C4E-ACEB-7705449151C0}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05F-4651-B426-C75868A8F27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{3BC74734-C36A-405A-97CC-5FF870A1DA2E}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05F-4651-B426-C75868A8F27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{5AC61602-8C70-429E-B076-4CACE46F7A6B}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05F-4651-B426-C75868A8F27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{67F9BEAD-AD5F-4D66-9BEC-1ECA6594B6F1}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05F-4651-B426-C75868A8F2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6.1</c:v>
                </c:pt>
                <c:pt idx="16">
                  <c:v>5.3</c:v>
                </c:pt>
                <c:pt idx="24">
                  <c:v>5.2</c:v>
                </c:pt>
                <c:pt idx="32">
                  <c:v>5.0999999999999996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05F-4651-B426-C75868A8F27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{5CDDD0F3-1690-4ADC-9E63-9FC6DB5AB107}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05F-4651-B426-C75868A8F27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{9A24B7BF-A58C-45D1-AF48-6BCAE5C796A4}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5F-4651-B426-C75868A8F2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{FB0679C2-E2FA-4B4F-BEAA-E955D1F9309C}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5F-4651-B426-C75868A8F2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{5F10A376-F9B0-4262-989E-03627CDE9220}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5F-4651-B426-C75868A8F2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{4849314D-7A02-4674-890D-C28B623F7C4B}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5F-4651-B426-C75868A8F27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{CEBB34D9-407E-42D8-815B-AB550983179B}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05F-4651-B426-C75868A8F27D}"/>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{7B88F7F0-8BB9-459F-A0CB-0DA52352242B}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05F-4651-B426-C75868A8F27D}"/>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{20B3CE7F-D9E3-40DC-8FAF-1F84C2919B5D}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05F-4651-B426-C75868A8F27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{0AE3B072-0559-44A0-8BBD-E34BB6E6E2CD}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05F-4651-B426-C75868A8F2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405F-4651-B426-C75868A8F27D}"/>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76,370
74,818
71.95
35,483,568
33,499,509
1,743,854
18,521,885
20,153,109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類似団体平均を下回って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全国平均や山梨県平均は上回っており、若干改善した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か年平均値でなく単年値を比較すると、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0.623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に対して、令和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0.617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基準財政需要額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は増加傾向であるが、基準財政収入額は減少傾向となっているため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、市税の収納率向上、企業誘致による税収確保等、経常収入となる自主財源の確保が課題である。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166158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469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42</xdr:row>
      <xdr:rowOff>166158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166158</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67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125942</xdr:rowOff>
    </xdr:from>
    <xdr:to>
      <xdr:col>11</xdr:col>
      <xdr:colOff>31750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268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115358</xdr:rowOff>
    </xdr:from>
    <xdr:to>
      <xdr:col>19</xdr:col>
      <xdr:colOff>184150</xdr:colOff>
      <xdr:row>43</xdr:row>
      <xdr:rowOff>45508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161519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回っているものの、前年度と比較して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増加した主な要因は、分母となる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定額減税減収補塡特例交付金（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市税</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の補塡）</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や普通交付税が増加したものの、分子となる人事院勧告に伴う人件費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や多子世帯の保育料を支援した扶助費、小中学校の給食費を一部無償化したことが影響している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化による業務効率化、窓口業務の民間委託化、公共施設の統廃合等により経常経費を削減すると共に、市税の収納率向上、企業誘致による税収確保等により経常収入となる自主財源の確保が課題である。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98743</xdr:rowOff>
    </xdr:from>
    <xdr:to>
      <xdr:col>23</xdr:col>
      <xdr:colOff>133350</xdr:colOff>
      <xdr:row>62</xdr:row>
      <xdr:rowOff>153035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28643"/>
          <a:ext cx="8382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62</xdr:row>
      <xdr:rowOff>98743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9848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1270</xdr:rowOff>
    </xdr:from>
    <xdr:to>
      <xdr:col>15</xdr:col>
      <xdr:colOff>82550</xdr:colOff>
      <xdr:row>62</xdr:row>
      <xdr:rowOff>68580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288270"/>
          <a:ext cx="889000" cy="4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1270</xdr:rowOff>
    </xdr:from>
    <xdr:to>
      <xdr:col>11</xdr:col>
      <xdr:colOff>31750</xdr:colOff>
      <xdr:row>62</xdr:row>
      <xdr:rowOff>159068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88270"/>
          <a:ext cx="889000" cy="50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102235</xdr:rowOff>
    </xdr:from>
    <xdr:to>
      <xdr:col>23</xdr:col>
      <xdr:colOff>184150</xdr:colOff>
      <xdr:row>63</xdr:row>
      <xdr:rowOff>32385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118762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7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47943</xdr:rowOff>
    </xdr:from>
    <xdr:to>
      <xdr:col>19</xdr:col>
      <xdr:colOff>184150</xdr:colOff>
      <xdr:row>62</xdr:row>
      <xdr:rowOff>149543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159720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46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129557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121920</xdr:rowOff>
    </xdr:from>
    <xdr:to>
      <xdr:col>11</xdr:col>
      <xdr:colOff>82550</xdr:colOff>
      <xdr:row>60</xdr:row>
      <xdr:rowOff>52070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62247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108268</xdr:rowOff>
    </xdr:from>
    <xdr:to>
      <xdr:col>7</xdr:col>
      <xdr:colOff>31750</xdr:colOff>
      <xdr:row>63</xdr:row>
      <xdr:rowOff>38418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48595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[117,763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類似団体平均を下回って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再び増加に転じ、</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した主な要因は、新型コロナワクチン接種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終了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に係る物件費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減少率が令和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年度よりも小さく、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人事院勧告に伴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の増加が大きく影響している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AI</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RPA</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の導入、</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ICT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の活用、文書管理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等の統合内部情報システム等の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化による業務効率化及び窓口業務の民間委託化により、人件費の削減を図る。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66925</xdr:rowOff>
    </xdr:from>
    <xdr:to>
      <xdr:col>23</xdr:col>
      <xdr:colOff>133350</xdr:colOff>
      <xdr:row>80</xdr:row>
      <xdr:rowOff>88446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82925"/>
          <a:ext cx="838200" cy="2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66925</xdr:rowOff>
    </xdr:from>
    <xdr:to>
      <xdr:col>19</xdr:col>
      <xdr:colOff>133350</xdr:colOff>
      <xdr:row>80</xdr:row>
      <xdr:rowOff>71668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782925"/>
          <a:ext cx="889000" cy="4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66960</xdr:rowOff>
    </xdr:from>
    <xdr:to>
      <xdr:col>15</xdr:col>
      <xdr:colOff>82550</xdr:colOff>
      <xdr:row>80</xdr:row>
      <xdr:rowOff>71668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82960"/>
          <a:ext cx="889000" cy="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36097</xdr:rowOff>
    </xdr:from>
    <xdr:to>
      <xdr:col>11</xdr:col>
      <xdr:colOff>31750</xdr:colOff>
      <xdr:row>80</xdr:row>
      <xdr:rowOff>66960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52097"/>
          <a:ext cx="889000" cy="3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37646</xdr:rowOff>
    </xdr:from>
    <xdr:to>
      <xdr:col>23</xdr:col>
      <xdr:colOff>184150</xdr:colOff>
      <xdr:row>80</xdr:row>
      <xdr:rowOff>139246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5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130373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7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16125</xdr:rowOff>
    </xdr:from>
    <xdr:to>
      <xdr:col>19</xdr:col>
      <xdr:colOff>184150</xdr:colOff>
      <xdr:row>80</xdr:row>
      <xdr:rowOff>117725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3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127902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01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20868</xdr:rowOff>
    </xdr:from>
    <xdr:to>
      <xdr:col>15</xdr:col>
      <xdr:colOff>133350</xdr:colOff>
      <xdr:row>80</xdr:row>
      <xdr:rowOff>122468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3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132645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0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16160</xdr:rowOff>
    </xdr:from>
    <xdr:to>
      <xdr:col>11</xdr:col>
      <xdr:colOff>82550</xdr:colOff>
      <xdr:row>80</xdr:row>
      <xdr:rowOff>117760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3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127937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0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156747</xdr:rowOff>
    </xdr:from>
    <xdr:to>
      <xdr:col>7</xdr:col>
      <xdr:colOff>31750</xdr:colOff>
      <xdr:row>80</xdr:row>
      <xdr:rowOff>86897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0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97074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70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年度よりも増加したが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全国市平均や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高給の退職者が多かったものの、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職員構成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による引上率や大卒の階層分布</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が変動したため、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定員適正化計画や人事院勧告の動向等を踏まえ、給与水準の適正化を図る。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47171</xdr:rowOff>
    </xdr:from>
    <xdr:to>
      <xdr:col>81</xdr:col>
      <xdr:colOff>44450</xdr:colOff>
      <xdr:row>83</xdr:row>
      <xdr:rowOff>98879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27752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47171</xdr:rowOff>
    </xdr:from>
    <xdr:to>
      <xdr:col>77</xdr:col>
      <xdr:colOff>44450</xdr:colOff>
      <xdr:row>83</xdr:row>
      <xdr:rowOff>81643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2775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81643</xdr:rowOff>
    </xdr:from>
    <xdr:to>
      <xdr:col>72</xdr:col>
      <xdr:colOff>203200</xdr:colOff>
      <xdr:row>83</xdr:row>
      <xdr:rowOff>167821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31199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83</xdr:row>
      <xdr:rowOff>167821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3637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167821</xdr:rowOff>
    </xdr:from>
    <xdr:to>
      <xdr:col>77</xdr:col>
      <xdr:colOff>95250</xdr:colOff>
      <xdr:row>83</xdr:row>
      <xdr:rowOff>97971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108148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995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30843</xdr:rowOff>
    </xdr:from>
    <xdr:to>
      <xdr:col>73</xdr:col>
      <xdr:colOff>44450</xdr:colOff>
      <xdr:row>83</xdr:row>
      <xdr:rowOff>132443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142620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3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117021</xdr:rowOff>
    </xdr:from>
    <xdr:to>
      <xdr:col>68</xdr:col>
      <xdr:colOff>203200</xdr:colOff>
      <xdr:row>84</xdr:row>
      <xdr:rowOff>47171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57348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わずかに増加傾向であるが、類似団体平均を下回っている。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前年度と比較して、職員数が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人増及び住民基本台帳人口が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人減となったため、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今後は、定員適正化計画に基づく定員管理を図ると共に、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AI</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RPA</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の導入、</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ICT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の活用、文書管理等の統合内部情報システム等の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化による業務効率化及び窓口業務の民間委託化を進めていく。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27411</xdr:rowOff>
    </xdr:from>
    <xdr:to>
      <xdr:col>81</xdr:col>
      <xdr:colOff>44450</xdr:colOff>
      <xdr:row>60</xdr:row>
      <xdr:rowOff>47519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14411"/>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13335</xdr:rowOff>
    </xdr:from>
    <xdr:to>
      <xdr:col>77</xdr:col>
      <xdr:colOff>44450</xdr:colOff>
      <xdr:row>60</xdr:row>
      <xdr:rowOff>27411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00335"/>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1270</xdr:rowOff>
    </xdr:from>
    <xdr:to>
      <xdr:col>72</xdr:col>
      <xdr:colOff>203200</xdr:colOff>
      <xdr:row>60</xdr:row>
      <xdr:rowOff>13335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28827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1270</xdr:rowOff>
    </xdr:from>
    <xdr:to>
      <xdr:col>68</xdr:col>
      <xdr:colOff>152400</xdr:colOff>
      <xdr:row>60</xdr:row>
      <xdr:rowOff>5292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28827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168169</xdr:rowOff>
    </xdr:from>
    <xdr:to>
      <xdr:col>81</xdr:col>
      <xdr:colOff>95250</xdr:colOff>
      <xdr:row>60</xdr:row>
      <xdr:rowOff>98319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8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13246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2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148061</xdr:rowOff>
    </xdr:from>
    <xdr:to>
      <xdr:col>77</xdr:col>
      <xdr:colOff>95250</xdr:colOff>
      <xdr:row>60</xdr:row>
      <xdr:rowOff>78211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6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88388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32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133985</xdr:rowOff>
    </xdr:from>
    <xdr:to>
      <xdr:col>73</xdr:col>
      <xdr:colOff>44450</xdr:colOff>
      <xdr:row>60</xdr:row>
      <xdr:rowOff>64135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74312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1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121920</xdr:rowOff>
    </xdr:from>
    <xdr:to>
      <xdr:col>68</xdr:col>
      <xdr:colOff>203200</xdr:colOff>
      <xdr:row>60</xdr:row>
      <xdr:rowOff>52070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62247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125942</xdr:rowOff>
    </xdr:from>
    <xdr:to>
      <xdr:col>64</xdr:col>
      <xdr:colOff>152400</xdr:colOff>
      <xdr:row>60</xdr:row>
      <xdr:rowOff>56092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66269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年々減少傾向であり、類似団体平均を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回っている。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普通交付税の追加交付に伴う臨時財政対策債償還基金費が増となった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元利償還金・準元利償還金や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・準元利償還金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に係る基準財政需要額算入額が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減少したことが影響している。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旧合併特例事業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の発行期間が満了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、公共施設の更新及び避難所となる小中学校屋内運動場等への空調設備整備等の大規模な事業を予定しており、国庫補助金の確保及び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交付税措置率の高い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地方債の活用を図る。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40</xdr:row>
      <xdr:rowOff>143087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9304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143087</xdr:rowOff>
    </xdr:from>
    <xdr:to>
      <xdr:col>77</xdr:col>
      <xdr:colOff>44450</xdr:colOff>
      <xdr:row>40</xdr:row>
      <xdr:rowOff>151130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010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151130</xdr:rowOff>
    </xdr:from>
    <xdr:to>
      <xdr:col>72</xdr:col>
      <xdr:colOff>203200</xdr:colOff>
      <xdr:row>41</xdr:row>
      <xdr:rowOff>44027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0913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44027</xdr:rowOff>
    </xdr:from>
    <xdr:to>
      <xdr:col>68</xdr:col>
      <xdr:colOff>152400</xdr:colOff>
      <xdr:row>41</xdr:row>
      <xdr:rowOff>100330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7347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84244</xdr:rowOff>
    </xdr:from>
    <xdr:to>
      <xdr:col>81</xdr:col>
      <xdr:colOff>95250</xdr:colOff>
      <xdr:row>41</xdr:row>
      <xdr:rowOff>14394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100771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8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92287</xdr:rowOff>
    </xdr:from>
    <xdr:to>
      <xdr:col>77</xdr:col>
      <xdr:colOff>95250</xdr:colOff>
      <xdr:row>41</xdr:row>
      <xdr:rowOff>22437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79604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前年度までと同様にマイナス値であり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類似団体平均を下回っているが、前年度と比較して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23.6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増加した主な要因は、交付税措置率の高い臨時財政対策債や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旧合併特例事業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一部完済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に伴い、地方債現在高等に係る基準財政需要額算入見込額が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たことによる。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旧合併特例事業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の発行期間が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満了したため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、公共施設の更新及び避難所となる小中学校屋内運動場等への空調設備整備等の大規模な事業を予定して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、国庫補助金等の確保及び</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交付税措置率の高い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地方債の活用を図る。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76,370
74,818
71.95
35,483,568
33,499,509
1,743,854
18,521,885
20,153,109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増加した主な要因は、人事院勧告に伴う給与改定や定員適正化計画に基づく職員数の増加による。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AI</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RPA</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の導入、</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ICT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の活用、文書管理等の統合内部情報システム等の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化による業務効率化及び窓口業務の民間委託化を進めていく。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117856</xdr:rowOff>
    </xdr:from>
    <xdr:to>
      <xdr:col>24</xdr:col>
      <xdr:colOff>25400</xdr:colOff>
      <xdr:row>37</xdr:row>
      <xdr:rowOff>60706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005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113284</xdr:rowOff>
    </xdr:from>
    <xdr:to>
      <xdr:col>19</xdr:col>
      <xdr:colOff>187325</xdr:colOff>
      <xdr:row>36</xdr:row>
      <xdr:rowOff>117856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854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62992</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51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62992</xdr:rowOff>
    </xdr:from>
    <xdr:to>
      <xdr:col>11</xdr:col>
      <xdr:colOff>9525</xdr:colOff>
      <xdr:row>36</xdr:row>
      <xdr:rowOff>113284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51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26433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9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67056</xdr:rowOff>
    </xdr:from>
    <xdr:to>
      <xdr:col>20</xdr:col>
      <xdr:colOff>38100</xdr:colOff>
      <xdr:row>36</xdr:row>
      <xdr:rowOff>168656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7383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62484</xdr:rowOff>
    </xdr:from>
    <xdr:to>
      <xdr:col>15</xdr:col>
      <xdr:colOff>149225</xdr:colOff>
      <xdr:row>36</xdr:row>
      <xdr:rowOff>164084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xdr:rowOff>
    </xdr:from>
    <xdr:to>
      <xdr:col>11</xdr:col>
      <xdr:colOff>60325</xdr:colOff>
      <xdr:row>36</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123969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62484</xdr:rowOff>
    </xdr:from>
    <xdr:to>
      <xdr:col>6</xdr:col>
      <xdr:colOff>171450</xdr:colOff>
      <xdr:row>36</xdr:row>
      <xdr:rowOff>164084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2811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小学校教科書改訂や金融機関に対する納付書の取扱手数料等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は上昇傾向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であることから、公共施設等総合管理計画に基づく公共施設の統廃合等により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維持管理費の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削減を図る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ことが求められる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41275</xdr:rowOff>
    </xdr:from>
    <xdr:to>
      <xdr:col>82</xdr:col>
      <xdr:colOff>107950</xdr:colOff>
      <xdr:row>14</xdr:row>
      <xdr:rowOff>146050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441575"/>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41275</xdr:rowOff>
    </xdr:from>
    <xdr:to>
      <xdr:col>78</xdr:col>
      <xdr:colOff>69850</xdr:colOff>
      <xdr:row>14</xdr:row>
      <xdr:rowOff>136525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44157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98425</xdr:rowOff>
    </xdr:from>
    <xdr:to>
      <xdr:col>73</xdr:col>
      <xdr:colOff>180975</xdr:colOff>
      <xdr:row>14</xdr:row>
      <xdr:rowOff>136525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327275"/>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98425</xdr:rowOff>
    </xdr:from>
    <xdr:to>
      <xdr:col>69</xdr:col>
      <xdr:colOff>92075</xdr:colOff>
      <xdr:row>14</xdr:row>
      <xdr:rowOff>50800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32727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95250</xdr:rowOff>
    </xdr:from>
    <xdr:to>
      <xdr:col>82</xdr:col>
      <xdr:colOff>158750</xdr:colOff>
      <xdr:row>15</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111777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34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161925</xdr:rowOff>
    </xdr:from>
    <xdr:to>
      <xdr:col>78</xdr:col>
      <xdr:colOff>120650</xdr:colOff>
      <xdr:row>14</xdr:row>
      <xdr:rowOff>92075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102252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15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85725</xdr:rowOff>
    </xdr:from>
    <xdr:to>
      <xdr:col>74</xdr:col>
      <xdr:colOff>31750</xdr:colOff>
      <xdr:row>15</xdr:row>
      <xdr:rowOff>15875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26052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5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47625</xdr:rowOff>
    </xdr:from>
    <xdr:to>
      <xdr:col>69</xdr:col>
      <xdr:colOff>142875</xdr:colOff>
      <xdr:row>13</xdr:row>
      <xdr:rowOff>149225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2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159402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4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0</xdr:rowOff>
    </xdr:from>
    <xdr:to>
      <xdr:col>65</xdr:col>
      <xdr:colOff>53975</xdr:colOff>
      <xdr:row>14</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111777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、分子となる扶助費の経常一般財源の増加率（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％）に対し、分母となる経常一般財源総額の増加率（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％）が大きいこと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少子高齢化や物価高騰等の社会情勢を踏まえると、社会保障費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増加が見込まれるため、動向を注視していく。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3175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7663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98425</xdr:rowOff>
    </xdr:from>
    <xdr:to>
      <xdr:col>19</xdr:col>
      <xdr:colOff>187325</xdr:colOff>
      <xdr:row>57</xdr:row>
      <xdr:rowOff>3175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6996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127000</xdr:rowOff>
    </xdr:from>
    <xdr:to>
      <xdr:col>15</xdr:col>
      <xdr:colOff>98425</xdr:colOff>
      <xdr:row>56</xdr:row>
      <xdr:rowOff>98425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5675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56</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567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86377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123825</xdr:rowOff>
    </xdr:from>
    <xdr:to>
      <xdr:col>20</xdr:col>
      <xdr:colOff>38100</xdr:colOff>
      <xdr:row>57</xdr:row>
      <xdr:rowOff>53975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38752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11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47625</xdr:rowOff>
    </xdr:from>
    <xdr:to>
      <xdr:col>15</xdr:col>
      <xdr:colOff>149225</xdr:colOff>
      <xdr:row>56</xdr:row>
      <xdr:rowOff>149225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134002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増加した主な要因は、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介護給付費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の増に伴う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介護保険特別会計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繰出金の増による。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今後は、公共施設の統廃合等により維持補修費の削減</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一般会計からの繰出金が増加傾向であるため、料金改定等により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公営企業会計の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健全経営</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推進</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公営事業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会計への繰出金も増加傾向であることから、医療費の適正化を図っていくことが求められる。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147574</xdr:rowOff>
    </xdr:from>
    <xdr:to>
      <xdr:col>82</xdr:col>
      <xdr:colOff>107950</xdr:colOff>
      <xdr:row>56</xdr:row>
      <xdr:rowOff>3556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57732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101854</xdr:rowOff>
    </xdr:from>
    <xdr:to>
      <xdr:col>78</xdr:col>
      <xdr:colOff>69850</xdr:colOff>
      <xdr:row>55</xdr:row>
      <xdr:rowOff>147574</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5316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37846</xdr:rowOff>
    </xdr:from>
    <xdr:to>
      <xdr:col>73</xdr:col>
      <xdr:colOff>180975</xdr:colOff>
      <xdr:row>55</xdr:row>
      <xdr:rowOff>101854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4675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37846</xdr:rowOff>
    </xdr:from>
    <xdr:to>
      <xdr:col>69</xdr:col>
      <xdr:colOff>92075</xdr:colOff>
      <xdr:row>55</xdr:row>
      <xdr:rowOff>74422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4675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124206</xdr:rowOff>
    </xdr:from>
    <xdr:to>
      <xdr:col>82</xdr:col>
      <xdr:colOff>158750</xdr:colOff>
      <xdr:row>56</xdr:row>
      <xdr:rowOff>54356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140733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39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96774</xdr:rowOff>
    </xdr:from>
    <xdr:to>
      <xdr:col>78</xdr:col>
      <xdr:colOff>120650</xdr:colOff>
      <xdr:row>56</xdr:row>
      <xdr:rowOff>26924</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37101</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51054</xdr:rowOff>
    </xdr:from>
    <xdr:to>
      <xdr:col>74</xdr:col>
      <xdr:colOff>31750</xdr:colOff>
      <xdr:row>55</xdr:row>
      <xdr:rowOff>152654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162831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158496</xdr:rowOff>
    </xdr:from>
    <xdr:to>
      <xdr:col>69</xdr:col>
      <xdr:colOff>142875</xdr:colOff>
      <xdr:row>55</xdr:row>
      <xdr:rowOff>88646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98823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18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23622</xdr:rowOff>
    </xdr:from>
    <xdr:to>
      <xdr:col>65</xdr:col>
      <xdr:colOff>53975</xdr:colOff>
      <xdr:row>55</xdr:row>
      <xdr:rowOff>125222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135399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犬への補助制度の廃止や、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学校関係への補助金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、社会福祉協議会に対する補助金、出向職員を含む人事異動に係る特別会計への繰出金等による。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今後は、一部事務組合の施設更新等が控えているため、既存補助金の補助率や補助金の統廃合等の精査等が課題である。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33274</xdr:rowOff>
    </xdr:from>
    <xdr:to>
      <xdr:col>82</xdr:col>
      <xdr:colOff>107950</xdr:colOff>
      <xdr:row>37</xdr:row>
      <xdr:rowOff>129286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76924"/>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97282</xdr:rowOff>
    </xdr:from>
    <xdr:to>
      <xdr:col>78</xdr:col>
      <xdr:colOff>69850</xdr:colOff>
      <xdr:row>37</xdr:row>
      <xdr:rowOff>129286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409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42418</xdr:rowOff>
    </xdr:from>
    <xdr:to>
      <xdr:col>73</xdr:col>
      <xdr:colOff>180975</xdr:colOff>
      <xdr:row>37</xdr:row>
      <xdr:rowOff>97282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860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42418</xdr:rowOff>
    </xdr:from>
    <xdr:to>
      <xdr:col>69</xdr:col>
      <xdr:colOff>92075</xdr:colOff>
      <xdr:row>37</xdr:row>
      <xdr:rowOff>133858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860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126001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132859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163068</xdr:rowOff>
    </xdr:from>
    <xdr:to>
      <xdr:col>69</xdr:col>
      <xdr:colOff>142875</xdr:colOff>
      <xdr:row>37</xdr:row>
      <xdr:rowOff>93218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169435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減少した主な要因は、過年度の既発債に係る償還が終了したことによる。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今後は、公共施設等総合管理計画や学校施設長寿命化計画に基づく公共施設の更新及び避難所となる小中学校屋内運動場等への空調設備整備等の地方債を活用する大規模な事業を予定しているため、増加する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想定される。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111761</xdr:rowOff>
    </xdr:from>
    <xdr:to>
      <xdr:col>24</xdr:col>
      <xdr:colOff>25400</xdr:colOff>
      <xdr:row>77</xdr:row>
      <xdr:rowOff>1270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4196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xdr:rowOff>
    </xdr:from>
    <xdr:to>
      <xdr:col>19</xdr:col>
      <xdr:colOff>187325</xdr:colOff>
      <xdr:row>77</xdr:row>
      <xdr:rowOff>46989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029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39370</xdr:rowOff>
    </xdr:from>
    <xdr:to>
      <xdr:col>15</xdr:col>
      <xdr:colOff>98425</xdr:colOff>
      <xdr:row>77</xdr:row>
      <xdr:rowOff>46989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41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39370</xdr:rowOff>
    </xdr:from>
    <xdr:to>
      <xdr:col>11</xdr:col>
      <xdr:colOff>9525</xdr:colOff>
      <xdr:row>78</xdr:row>
      <xdr:rowOff>58420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410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33038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121920</xdr:rowOff>
    </xdr:from>
    <xdr:to>
      <xdr:col>20</xdr:col>
      <xdr:colOff>38100</xdr:colOff>
      <xdr:row>77</xdr:row>
      <xdr:rowOff>52070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36847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238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167639</xdr:rowOff>
    </xdr:from>
    <xdr:to>
      <xdr:col>15</xdr:col>
      <xdr:colOff>149225</xdr:colOff>
      <xdr:row>77</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82566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160020</xdr:rowOff>
    </xdr:from>
    <xdr:to>
      <xdr:col>11</xdr:col>
      <xdr:colOff>60325</xdr:colOff>
      <xdr:row>77</xdr:row>
      <xdr:rowOff>90170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74947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93997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増加した主な要因は、分母となる定額減税減収補塡特例交付金（市税の補塡）や普通交付税が増加したものの、分子となる人事院勧告に伴う人件費や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が影響している。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化による業務効率化、窓口業務の民間委託化、公共施設の統廃合等による経費削減及び市税の収納率向上、企業誘致による税収確保等による自主財源確保が課題である。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117856</xdr:rowOff>
    </xdr:from>
    <xdr:to>
      <xdr:col>82</xdr:col>
      <xdr:colOff>107950</xdr:colOff>
      <xdr:row>75</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805156"/>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67564</xdr:rowOff>
    </xdr:from>
    <xdr:to>
      <xdr:col>78</xdr:col>
      <xdr:colOff>69850</xdr:colOff>
      <xdr:row>74</xdr:row>
      <xdr:rowOff>117856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548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104140</xdr:rowOff>
    </xdr:from>
    <xdr:to>
      <xdr:col>73</xdr:col>
      <xdr:colOff>180975</xdr:colOff>
      <xdr:row>74</xdr:row>
      <xdr:rowOff>67564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448540"/>
          <a:ext cx="8890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104140</xdr:rowOff>
    </xdr:from>
    <xdr:to>
      <xdr:col>69</xdr:col>
      <xdr:colOff>92075</xdr:colOff>
      <xdr:row>74</xdr:row>
      <xdr:rowOff>26416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448540"/>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144780</xdr:rowOff>
    </xdr:from>
    <xdr:to>
      <xdr:col>82</xdr:col>
      <xdr:colOff>158750</xdr:colOff>
      <xdr:row>75</xdr:row>
      <xdr:rowOff>74930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161307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67056</xdr:rowOff>
    </xdr:from>
    <xdr:to>
      <xdr:col>78</xdr:col>
      <xdr:colOff>120650</xdr:colOff>
      <xdr:row>74</xdr:row>
      <xdr:rowOff>168656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7383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523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16764</xdr:rowOff>
    </xdr:from>
    <xdr:to>
      <xdr:col>74</xdr:col>
      <xdr:colOff>31750</xdr:colOff>
      <xdr:row>74</xdr:row>
      <xdr:rowOff>118364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0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128541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53340</xdr:rowOff>
    </xdr:from>
    <xdr:to>
      <xdr:col>69</xdr:col>
      <xdr:colOff>142875</xdr:colOff>
      <xdr:row>72</xdr:row>
      <xdr:rowOff>154940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39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165117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1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147066</xdr:rowOff>
    </xdr:from>
    <xdr:to>
      <xdr:col>65</xdr:col>
      <xdr:colOff>53975</xdr:colOff>
      <xdr:row>74</xdr:row>
      <xdr:rowOff>77216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87393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43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山梨県甲斐市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610</xdr:rowOff>
    </xdr:from>
    <xdr:to>
      <xdr:col>29</xdr:col>
      <xdr:colOff>127000</xdr:colOff>
      <xdr:row>19</xdr:row>
      <xdr:rowOff>98146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05785"/>
          <a:ext cx="647700" cy="97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98146</xdr:rowOff>
    </xdr:from>
    <xdr:to>
      <xdr:col>26</xdr:col>
      <xdr:colOff>50800</xdr:colOff>
      <xdr:row>19</xdr:row>
      <xdr:rowOff>131356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03321"/>
          <a:ext cx="698500" cy="33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131356</xdr:rowOff>
    </xdr:from>
    <xdr:to>
      <xdr:col>22</xdr:col>
      <xdr:colOff>114300</xdr:colOff>
      <xdr:row>19</xdr:row>
      <xdr:rowOff>141681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36531"/>
          <a:ext cx="698500" cy="103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141681</xdr:rowOff>
    </xdr:from>
    <xdr:to>
      <xdr:col>18</xdr:col>
      <xdr:colOff>177800</xdr:colOff>
      <xdr:row>19</xdr:row>
      <xdr:rowOff>161125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46856"/>
          <a:ext cx="698500" cy="194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121260</xdr:rowOff>
    </xdr:from>
    <xdr:to>
      <xdr:col>29</xdr:col>
      <xdr:colOff>177800</xdr:colOff>
      <xdr:row>19</xdr:row>
      <xdr:rowOff>51410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549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93337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47346</xdr:rowOff>
    </xdr:from>
    <xdr:to>
      <xdr:col>26</xdr:col>
      <xdr:colOff>101600</xdr:colOff>
      <xdr:row>19</xdr:row>
      <xdr:rowOff>148946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52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133723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38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80556</xdr:rowOff>
    </xdr:from>
    <xdr:to>
      <xdr:col>22</xdr:col>
      <xdr:colOff>165100</xdr:colOff>
      <xdr:row>20</xdr:row>
      <xdr:rowOff>10706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85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166933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72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90881</xdr:rowOff>
    </xdr:from>
    <xdr:to>
      <xdr:col>19</xdr:col>
      <xdr:colOff>38100</xdr:colOff>
      <xdr:row>20</xdr:row>
      <xdr:rowOff>21031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6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5808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110325</xdr:rowOff>
    </xdr:from>
    <xdr:to>
      <xdr:col>15</xdr:col>
      <xdr:colOff>101600</xdr:colOff>
      <xdr:row>20</xdr:row>
      <xdr:rowOff>40475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5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25252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320886</xdr:rowOff>
    </xdr:from>
    <xdr:to>
      <xdr:col>29</xdr:col>
      <xdr:colOff>127000</xdr:colOff>
      <xdr:row>36</xdr:row>
      <xdr:rowOff>14137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31236"/>
          <a:ext cx="647700" cy="36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320886</xdr:rowOff>
    </xdr:from>
    <xdr:to>
      <xdr:col>26</xdr:col>
      <xdr:colOff>50800</xdr:colOff>
      <xdr:row>35</xdr:row>
      <xdr:rowOff>338259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31236"/>
          <a:ext cx="698500" cy="173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338259</xdr:rowOff>
    </xdr:from>
    <xdr:to>
      <xdr:col>22</xdr:col>
      <xdr:colOff>114300</xdr:colOff>
      <xdr:row>36</xdr:row>
      <xdr:rowOff>3164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48609"/>
          <a:ext cx="698500" cy="7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327351</xdr:rowOff>
    </xdr:from>
    <xdr:to>
      <xdr:col>18</xdr:col>
      <xdr:colOff>177800</xdr:colOff>
      <xdr:row>36</xdr:row>
      <xdr:rowOff>3164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37701"/>
          <a:ext cx="698500" cy="187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306237</xdr:rowOff>
    </xdr:from>
    <xdr:to>
      <xdr:col>29</xdr:col>
      <xdr:colOff>177800</xdr:colOff>
      <xdr:row>36</xdr:row>
      <xdr:rowOff>64937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16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278314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88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270086</xdr:rowOff>
    </xdr:from>
    <xdr:to>
      <xdr:col>26</xdr:col>
      <xdr:colOff>101600</xdr:colOff>
      <xdr:row>36</xdr:row>
      <xdr:rowOff>28786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80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13563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66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287459</xdr:rowOff>
    </xdr:from>
    <xdr:to>
      <xdr:col>22</xdr:col>
      <xdr:colOff>165100</xdr:colOff>
      <xdr:row>36</xdr:row>
      <xdr:rowOff>46159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97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30936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8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295264</xdr:rowOff>
    </xdr:from>
    <xdr:to>
      <xdr:col>19</xdr:col>
      <xdr:colOff>38100</xdr:colOff>
      <xdr:row>36</xdr:row>
      <xdr:rowOff>53964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05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38741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9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276551</xdr:rowOff>
    </xdr:from>
    <xdr:to>
      <xdr:col>15</xdr:col>
      <xdr:colOff>101600</xdr:colOff>
      <xdr:row>36</xdr:row>
      <xdr:rowOff>35251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86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20028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73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76,370
74,818
71.95
35,483,568
33,499,509
1,743,854
18,521,885
20,153,109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146346</xdr:rowOff>
    </xdr:from>
    <xdr:to>
      <xdr:col>24</xdr:col>
      <xdr:colOff>63500</xdr:colOff>
      <xdr:row>37</xdr:row>
      <xdr:rowOff>107712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18546"/>
          <a:ext cx="838200" cy="1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107712</xdr:rowOff>
    </xdr:from>
    <xdr:to>
      <xdr:col>19</xdr:col>
      <xdr:colOff>177800</xdr:colOff>
      <xdr:row>37</xdr:row>
      <xdr:rowOff>121869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51362"/>
          <a:ext cx="889000" cy="1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121869</xdr:rowOff>
    </xdr:from>
    <xdr:to>
      <xdr:col>15</xdr:col>
      <xdr:colOff>50800</xdr:colOff>
      <xdr:row>37</xdr:row>
      <xdr:rowOff>133512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65519"/>
          <a:ext cx="889000" cy="1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133512</xdr:rowOff>
    </xdr:from>
    <xdr:to>
      <xdr:col>10</xdr:col>
      <xdr:colOff>114300</xdr:colOff>
      <xdr:row>38</xdr:row>
      <xdr:rowOff>1985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7162"/>
          <a:ext cx="889000" cy="3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95546</xdr:rowOff>
    </xdr:from>
    <xdr:to>
      <xdr:col>24</xdr:col>
      <xdr:colOff>114300</xdr:colOff>
      <xdr:row>37</xdr:row>
      <xdr:rowOff>25696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6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73973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4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56912</xdr:rowOff>
    </xdr:from>
    <xdr:to>
      <xdr:col>20</xdr:col>
      <xdr:colOff>38100</xdr:colOff>
      <xdr:row>37</xdr:row>
      <xdr:rowOff>158512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0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149639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71069</xdr:rowOff>
    </xdr:from>
    <xdr:to>
      <xdr:col>15</xdr:col>
      <xdr:colOff>101600</xdr:colOff>
      <xdr:row>38</xdr:row>
      <xdr:rowOff>1219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1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163796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82712</xdr:rowOff>
    </xdr:from>
    <xdr:to>
      <xdr:col>10</xdr:col>
      <xdr:colOff>165100</xdr:colOff>
      <xdr:row>38</xdr:row>
      <xdr:rowOff>12861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63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3988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122635</xdr:rowOff>
    </xdr:from>
    <xdr:to>
      <xdr:col>6</xdr:col>
      <xdr:colOff>38100</xdr:colOff>
      <xdr:row>38</xdr:row>
      <xdr:rowOff>52784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662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43912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5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99316</xdr:rowOff>
    </xdr:from>
    <xdr:to>
      <xdr:col>24</xdr:col>
      <xdr:colOff>63500</xdr:colOff>
      <xdr:row>58</xdr:row>
      <xdr:rowOff>100071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10043416"/>
          <a:ext cx="8382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90639</xdr:rowOff>
    </xdr:from>
    <xdr:to>
      <xdr:col>19</xdr:col>
      <xdr:colOff>177800</xdr:colOff>
      <xdr:row>58</xdr:row>
      <xdr:rowOff>99316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34739"/>
          <a:ext cx="889000" cy="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90639</xdr:rowOff>
    </xdr:from>
    <xdr:to>
      <xdr:col>15</xdr:col>
      <xdr:colOff>50800</xdr:colOff>
      <xdr:row>58</xdr:row>
      <xdr:rowOff>91997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34739"/>
          <a:ext cx="889000" cy="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91997</xdr:rowOff>
    </xdr:from>
    <xdr:to>
      <xdr:col>10</xdr:col>
      <xdr:colOff>114300</xdr:colOff>
      <xdr:row>58</xdr:row>
      <xdr:rowOff>114887</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36097"/>
          <a:ext cx="889000" cy="2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49271</xdr:rowOff>
    </xdr:from>
    <xdr:to>
      <xdr:col>24</xdr:col>
      <xdr:colOff>114300</xdr:colOff>
      <xdr:row>58</xdr:row>
      <xdr:rowOff>150871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9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135648</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48516</xdr:rowOff>
    </xdr:from>
    <xdr:to>
      <xdr:col>20</xdr:col>
      <xdr:colOff>38100</xdr:colOff>
      <xdr:row>58</xdr:row>
      <xdr:rowOff>150116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9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141243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8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39839</xdr:rowOff>
    </xdr:from>
    <xdr:to>
      <xdr:col>15</xdr:col>
      <xdr:colOff>101600</xdr:colOff>
      <xdr:row>58</xdr:row>
      <xdr:rowOff>141439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8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132566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7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41197</xdr:rowOff>
    </xdr:from>
    <xdr:to>
      <xdr:col>10</xdr:col>
      <xdr:colOff>165100</xdr:colOff>
      <xdr:row>58</xdr:row>
      <xdr:rowOff>142797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8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133924</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7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64087</xdr:rowOff>
    </xdr:from>
    <xdr:to>
      <xdr:col>6</xdr:col>
      <xdr:colOff>38100</xdr:colOff>
      <xdr:row>58</xdr:row>
      <xdr:rowOff>165687</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0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156814</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0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11037</xdr:rowOff>
    </xdr:from>
    <xdr:to>
      <xdr:col>24</xdr:col>
      <xdr:colOff>63500</xdr:colOff>
      <xdr:row>79</xdr:row>
      <xdr:rowOff>24333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55587"/>
          <a:ext cx="838200" cy="1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168199</xdr:rowOff>
    </xdr:from>
    <xdr:to>
      <xdr:col>19</xdr:col>
      <xdr:colOff>177800</xdr:colOff>
      <xdr:row>79</xdr:row>
      <xdr:rowOff>11037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541299"/>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168199</xdr:rowOff>
    </xdr:from>
    <xdr:to>
      <xdr:col>15</xdr:col>
      <xdr:colOff>50800</xdr:colOff>
      <xdr:row>79</xdr:row>
      <xdr:rowOff>5969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41299"/>
          <a:ext cx="889000" cy="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5969</xdr:rowOff>
    </xdr:from>
    <xdr:to>
      <xdr:col>10</xdr:col>
      <xdr:colOff>114300</xdr:colOff>
      <xdr:row>79</xdr:row>
      <xdr:rowOff>7150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50519"/>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144983</xdr:rowOff>
    </xdr:from>
    <xdr:to>
      <xdr:col>24</xdr:col>
      <xdr:colOff>114300</xdr:colOff>
      <xdr:row>79</xdr:row>
      <xdr:rowOff>75133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51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59910</xdr:rowOff>
    </xdr:from>
    <xdr:ext cx="378565"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33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131687</xdr:rowOff>
    </xdr:from>
    <xdr:to>
      <xdr:col>20</xdr:col>
      <xdr:colOff>38100</xdr:colOff>
      <xdr:row>79</xdr:row>
      <xdr:rowOff>61837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50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52964</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608017" y="13597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117399</xdr:rowOff>
    </xdr:from>
    <xdr:to>
      <xdr:col>15</xdr:col>
      <xdr:colOff>101600</xdr:colOff>
      <xdr:row>79</xdr:row>
      <xdr:rowOff>47549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9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38676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8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126619</xdr:rowOff>
    </xdr:from>
    <xdr:to>
      <xdr:col>10</xdr:col>
      <xdr:colOff>165100</xdr:colOff>
      <xdr:row>79</xdr:row>
      <xdr:rowOff>56769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9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47896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9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127800</xdr:rowOff>
    </xdr:from>
    <xdr:to>
      <xdr:col>6</xdr:col>
      <xdr:colOff>38100</xdr:colOff>
      <xdr:row>79</xdr:row>
      <xdr:rowOff>57950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50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49077</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941017" y="13593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144545</xdr:rowOff>
    </xdr:from>
    <xdr:to>
      <xdr:col>24</xdr:col>
      <xdr:colOff>63500</xdr:colOff>
      <xdr:row>97</xdr:row>
      <xdr:rowOff>65122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03745"/>
          <a:ext cx="838200" cy="9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65122</xdr:rowOff>
    </xdr:from>
    <xdr:to>
      <xdr:col>19</xdr:col>
      <xdr:colOff>177800</xdr:colOff>
      <xdr:row>97</xdr:row>
      <xdr:rowOff>135444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695772"/>
          <a:ext cx="889000" cy="7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135444</xdr:rowOff>
    </xdr:from>
    <xdr:to>
      <xdr:col>15</xdr:col>
      <xdr:colOff>50800</xdr:colOff>
      <xdr:row>98</xdr:row>
      <xdr:rowOff>144577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2019300" y="16766094"/>
          <a:ext cx="889000" cy="18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144577</xdr:rowOff>
    </xdr:from>
    <xdr:to>
      <xdr:col>10</xdr:col>
      <xdr:colOff>114300</xdr:colOff>
      <xdr:row>99</xdr:row>
      <xdr:rowOff>16365</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946677"/>
          <a:ext cx="889000" cy="4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93745</xdr:rowOff>
    </xdr:from>
    <xdr:to>
      <xdr:col>24</xdr:col>
      <xdr:colOff>114300</xdr:colOff>
      <xdr:row>97</xdr:row>
      <xdr:rowOff>23895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55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116622</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404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14322</xdr:rowOff>
    </xdr:from>
    <xdr:to>
      <xdr:col>20</xdr:col>
      <xdr:colOff>38100</xdr:colOff>
      <xdr:row>97</xdr:row>
      <xdr:rowOff>115922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64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132449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420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84644</xdr:rowOff>
    </xdr:from>
    <xdr:to>
      <xdr:col>15</xdr:col>
      <xdr:colOff>101600</xdr:colOff>
      <xdr:row>98</xdr:row>
      <xdr:rowOff>14794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71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31321</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490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93777</xdr:rowOff>
    </xdr:from>
    <xdr:to>
      <xdr:col>10</xdr:col>
      <xdr:colOff>165100</xdr:colOff>
      <xdr:row>99</xdr:row>
      <xdr:rowOff>23927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89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99</xdr:row>
      <xdr:rowOff>15054</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988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137015</xdr:rowOff>
    </xdr:from>
    <xdr:to>
      <xdr:col>6</xdr:col>
      <xdr:colOff>38100</xdr:colOff>
      <xdr:row>99</xdr:row>
      <xdr:rowOff>67165</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93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58292</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03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30429</xdr:rowOff>
    </xdr:from>
    <xdr:to>
      <xdr:col>55</xdr:col>
      <xdr:colOff>0</xdr:colOff>
      <xdr:row>36</xdr:row>
      <xdr:rowOff>47391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202629"/>
          <a:ext cx="838200" cy="1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25004</xdr:rowOff>
    </xdr:from>
    <xdr:to>
      <xdr:col>50</xdr:col>
      <xdr:colOff>114300</xdr:colOff>
      <xdr:row>36</xdr:row>
      <xdr:rowOff>47391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197204"/>
          <a:ext cx="889000" cy="2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50157</xdr:rowOff>
    </xdr:from>
    <xdr:to>
      <xdr:col>45</xdr:col>
      <xdr:colOff>177800</xdr:colOff>
      <xdr:row>36</xdr:row>
      <xdr:rowOff>25004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7861300" y="6050907"/>
          <a:ext cx="889000" cy="14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90422</xdr:rowOff>
    </xdr:from>
    <xdr:to>
      <xdr:col>41</xdr:col>
      <xdr:colOff>50800</xdr:colOff>
      <xdr:row>35</xdr:row>
      <xdr:rowOff>50157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05372"/>
          <a:ext cx="889000" cy="64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151079</xdr:rowOff>
    </xdr:from>
    <xdr:to>
      <xdr:col>55</xdr:col>
      <xdr:colOff>50800</xdr:colOff>
      <xdr:row>36</xdr:row>
      <xdr:rowOff>81229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15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2506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0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168041</xdr:rowOff>
    </xdr:from>
    <xdr:to>
      <xdr:col>50</xdr:col>
      <xdr:colOff>165100</xdr:colOff>
      <xdr:row>36</xdr:row>
      <xdr:rowOff>98191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16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114718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4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145654</xdr:rowOff>
    </xdr:from>
    <xdr:to>
      <xdr:col>46</xdr:col>
      <xdr:colOff>38100</xdr:colOff>
      <xdr:row>36</xdr:row>
      <xdr:rowOff>75804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4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92331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170807</xdr:rowOff>
    </xdr:from>
    <xdr:to>
      <xdr:col>41</xdr:col>
      <xdr:colOff>101600</xdr:colOff>
      <xdr:row>35</xdr:row>
      <xdr:rowOff>100957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00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117484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77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39622</xdr:rowOff>
    </xdr:from>
    <xdr:to>
      <xdr:col>36</xdr:col>
      <xdr:colOff>165100</xdr:colOff>
      <xdr:row>31</xdr:row>
      <xdr:rowOff>141222</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35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157749</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129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37047</xdr:rowOff>
    </xdr:from>
    <xdr:to>
      <xdr:col>55</xdr:col>
      <xdr:colOff>0</xdr:colOff>
      <xdr:row>58</xdr:row>
      <xdr:rowOff>13415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638247"/>
          <a:ext cx="838200" cy="3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37047</xdr:rowOff>
    </xdr:from>
    <xdr:to>
      <xdr:col>50</xdr:col>
      <xdr:colOff>114300</xdr:colOff>
      <xdr:row>57</xdr:row>
      <xdr:rowOff>89767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638247"/>
          <a:ext cx="889000" cy="22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108371</xdr:rowOff>
    </xdr:from>
    <xdr:to>
      <xdr:col>45</xdr:col>
      <xdr:colOff>177800</xdr:colOff>
      <xdr:row>57</xdr:row>
      <xdr:rowOff>89767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709571"/>
          <a:ext cx="889000" cy="152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108371</xdr:rowOff>
    </xdr:from>
    <xdr:to>
      <xdr:col>41</xdr:col>
      <xdr:colOff>50800</xdr:colOff>
      <xdr:row>57</xdr:row>
      <xdr:rowOff>104702</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709571"/>
          <a:ext cx="889000" cy="16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134065</xdr:rowOff>
    </xdr:from>
    <xdr:to>
      <xdr:col>55</xdr:col>
      <xdr:colOff>50800</xdr:colOff>
      <xdr:row>58</xdr:row>
      <xdr:rowOff>64215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90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112492</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885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157697</xdr:rowOff>
    </xdr:from>
    <xdr:to>
      <xdr:col>50</xdr:col>
      <xdr:colOff>165100</xdr:colOff>
      <xdr:row>56</xdr:row>
      <xdr:rowOff>87847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58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104374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36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38967</xdr:rowOff>
    </xdr:from>
    <xdr:to>
      <xdr:col>46</xdr:col>
      <xdr:colOff>38100</xdr:colOff>
      <xdr:row>57</xdr:row>
      <xdr:rowOff>140567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1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131694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04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57571</xdr:rowOff>
    </xdr:from>
    <xdr:to>
      <xdr:col>41</xdr:col>
      <xdr:colOff>101600</xdr:colOff>
      <xdr:row>56</xdr:row>
      <xdr:rowOff>159171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65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4248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43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53902</xdr:rowOff>
    </xdr:from>
    <xdr:to>
      <xdr:col>36</xdr:col>
      <xdr:colOff>165100</xdr:colOff>
      <xdr:row>57</xdr:row>
      <xdr:rowOff>155502</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2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146629</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1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93123</xdr:rowOff>
    </xdr:from>
    <xdr:to>
      <xdr:col>55</xdr:col>
      <xdr:colOff>0</xdr:colOff>
      <xdr:row>78</xdr:row>
      <xdr:rowOff>119793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466223"/>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93123</xdr:rowOff>
    </xdr:from>
    <xdr:to>
      <xdr:col>50</xdr:col>
      <xdr:colOff>114300</xdr:colOff>
      <xdr:row>78</xdr:row>
      <xdr:rowOff>154215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466223"/>
          <a:ext cx="889000" cy="6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154215</xdr:rowOff>
    </xdr:from>
    <xdr:to>
      <xdr:col>45</xdr:col>
      <xdr:colOff>177800</xdr:colOff>
      <xdr:row>78</xdr:row>
      <xdr:rowOff>165131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527315"/>
          <a:ext cx="889000" cy="1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86664</xdr:rowOff>
    </xdr:from>
    <xdr:to>
      <xdr:col>41</xdr:col>
      <xdr:colOff>50800</xdr:colOff>
      <xdr:row>78</xdr:row>
      <xdr:rowOff>165131</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459764"/>
          <a:ext cx="889000" cy="7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68993</xdr:rowOff>
    </xdr:from>
    <xdr:to>
      <xdr:col>55</xdr:col>
      <xdr:colOff>50800</xdr:colOff>
      <xdr:row>78</xdr:row>
      <xdr:rowOff>170593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4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155370</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5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42323</xdr:rowOff>
    </xdr:from>
    <xdr:to>
      <xdr:col>50</xdr:col>
      <xdr:colOff>165100</xdr:colOff>
      <xdr:row>78</xdr:row>
      <xdr:rowOff>143923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135050</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0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103415</xdr:rowOff>
    </xdr:from>
    <xdr:to>
      <xdr:col>46</xdr:col>
      <xdr:colOff>38100</xdr:colOff>
      <xdr:row>79</xdr:row>
      <xdr:rowOff>33565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7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24692</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69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114331</xdr:rowOff>
    </xdr:from>
    <xdr:to>
      <xdr:col>41</xdr:col>
      <xdr:colOff>101600</xdr:colOff>
      <xdr:row>79</xdr:row>
      <xdr:rowOff>44481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48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35608</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580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35864</xdr:rowOff>
    </xdr:from>
    <xdr:to>
      <xdr:col>36</xdr:col>
      <xdr:colOff>165100</xdr:colOff>
      <xdr:row>78</xdr:row>
      <xdr:rowOff>137464</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0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128591</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0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34544</xdr:rowOff>
    </xdr:from>
    <xdr:to>
      <xdr:col>55</xdr:col>
      <xdr:colOff>0</xdr:colOff>
      <xdr:row>98</xdr:row>
      <xdr:rowOff>10071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493744"/>
          <a:ext cx="838200" cy="31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34544</xdr:rowOff>
    </xdr:from>
    <xdr:to>
      <xdr:col>50</xdr:col>
      <xdr:colOff>114300</xdr:colOff>
      <xdr:row>97</xdr:row>
      <xdr:rowOff>46837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493744"/>
          <a:ext cx="889000" cy="18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153288</xdr:rowOff>
    </xdr:from>
    <xdr:to>
      <xdr:col>45</xdr:col>
      <xdr:colOff>177800</xdr:colOff>
      <xdr:row>97</xdr:row>
      <xdr:rowOff>46837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612488"/>
          <a:ext cx="889000" cy="6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153288</xdr:rowOff>
    </xdr:from>
    <xdr:to>
      <xdr:col>41</xdr:col>
      <xdr:colOff>50800</xdr:colOff>
      <xdr:row>97</xdr:row>
      <xdr:rowOff>108902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612488"/>
          <a:ext cx="889000" cy="12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130721</xdr:rowOff>
    </xdr:from>
    <xdr:to>
      <xdr:col>55</xdr:col>
      <xdr:colOff>50800</xdr:colOff>
      <xdr:row>98</xdr:row>
      <xdr:rowOff>60871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6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109148</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3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155194</xdr:rowOff>
    </xdr:from>
    <xdr:to>
      <xdr:col>50</xdr:col>
      <xdr:colOff>165100</xdr:colOff>
      <xdr:row>96</xdr:row>
      <xdr:rowOff>85344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44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101871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21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167487</xdr:rowOff>
    </xdr:from>
    <xdr:to>
      <xdr:col>46</xdr:col>
      <xdr:colOff>38100</xdr:colOff>
      <xdr:row>97</xdr:row>
      <xdr:rowOff>97637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62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114164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40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102488</xdr:rowOff>
    </xdr:from>
    <xdr:to>
      <xdr:col>41</xdr:col>
      <xdr:colOff>101600</xdr:colOff>
      <xdr:row>97</xdr:row>
      <xdr:rowOff>32638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56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49165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33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58102</xdr:rowOff>
    </xdr:from>
    <xdr:to>
      <xdr:col>36</xdr:col>
      <xdr:colOff>165100</xdr:colOff>
      <xdr:row>97</xdr:row>
      <xdr:rowOff>159702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68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150829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8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87111</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73661"/>
          <a:ext cx="838200" cy="1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98857</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07"/>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98857</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85407"/>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87046</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73596"/>
          <a:ext cx="889000" cy="1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36311</xdr:rowOff>
    </xdr:from>
    <xdr:to>
      <xdr:col>85</xdr:col>
      <xdr:colOff>177800</xdr:colOff>
      <xdr:row>39</xdr:row>
      <xdr:rowOff>137911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2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48057</xdr:rowOff>
    </xdr:from>
    <xdr:to>
      <xdr:col>76</xdr:col>
      <xdr:colOff>165100</xdr:colOff>
      <xdr:row>39</xdr:row>
      <xdr:rowOff>149657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140784</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3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36246</xdr:rowOff>
    </xdr:from>
    <xdr:to>
      <xdr:col>67</xdr:col>
      <xdr:colOff>101600</xdr:colOff>
      <xdr:row>39</xdr:row>
      <xdr:rowOff>137846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154373</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49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128079</xdr:rowOff>
    </xdr:from>
    <xdr:to>
      <xdr:col>85</xdr:col>
      <xdr:colOff>127000</xdr:colOff>
      <xdr:row>76</xdr:row>
      <xdr:rowOff>142887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58279"/>
          <a:ext cx="838200" cy="1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117196</xdr:rowOff>
    </xdr:from>
    <xdr:to>
      <xdr:col>81</xdr:col>
      <xdr:colOff>50800</xdr:colOff>
      <xdr:row>76</xdr:row>
      <xdr:rowOff>128079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47396"/>
          <a:ext cx="889000" cy="10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101067</xdr:rowOff>
    </xdr:from>
    <xdr:to>
      <xdr:col>76</xdr:col>
      <xdr:colOff>114300</xdr:colOff>
      <xdr:row>76</xdr:row>
      <xdr:rowOff>117196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131267"/>
          <a:ext cx="889000" cy="1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69811</xdr:rowOff>
    </xdr:from>
    <xdr:to>
      <xdr:col>71</xdr:col>
      <xdr:colOff>177800</xdr:colOff>
      <xdr:row>76</xdr:row>
      <xdr:rowOff>101067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100011"/>
          <a:ext cx="889000" cy="3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92087</xdr:rowOff>
    </xdr:from>
    <xdr:to>
      <xdr:col>85</xdr:col>
      <xdr:colOff>177800</xdr:colOff>
      <xdr:row>77</xdr:row>
      <xdr:rowOff>22237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2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70514</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0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77279</xdr:rowOff>
    </xdr:from>
    <xdr:to>
      <xdr:col>81</xdr:col>
      <xdr:colOff>101600</xdr:colOff>
      <xdr:row>77</xdr:row>
      <xdr:rowOff>7429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0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170006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0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66396</xdr:rowOff>
    </xdr:from>
    <xdr:to>
      <xdr:col>76</xdr:col>
      <xdr:colOff>165100</xdr:colOff>
      <xdr:row>76</xdr:row>
      <xdr:rowOff>167996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9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159123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18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50267</xdr:rowOff>
    </xdr:from>
    <xdr:to>
      <xdr:col>72</xdr:col>
      <xdr:colOff>38100</xdr:colOff>
      <xdr:row>76</xdr:row>
      <xdr:rowOff>151867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8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168394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85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19011</xdr:rowOff>
    </xdr:from>
    <xdr:to>
      <xdr:col>67</xdr:col>
      <xdr:colOff>101600</xdr:colOff>
      <xdr:row>76</xdr:row>
      <xdr:rowOff>120611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4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137139</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82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116639</xdr:rowOff>
    </xdr:from>
    <xdr:to>
      <xdr:col>85</xdr:col>
      <xdr:colOff>127000</xdr:colOff>
      <xdr:row>97</xdr:row>
      <xdr:rowOff>117205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47289"/>
          <a:ext cx="838200" cy="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117205</xdr:rowOff>
    </xdr:from>
    <xdr:to>
      <xdr:col>81</xdr:col>
      <xdr:colOff>50800</xdr:colOff>
      <xdr:row>97</xdr:row>
      <xdr:rowOff>168312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47855"/>
          <a:ext cx="889000" cy="5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33063</xdr:rowOff>
    </xdr:from>
    <xdr:to>
      <xdr:col>76</xdr:col>
      <xdr:colOff>114300</xdr:colOff>
      <xdr:row>97</xdr:row>
      <xdr:rowOff>168312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63713"/>
          <a:ext cx="889000" cy="13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33063</xdr:rowOff>
    </xdr:from>
    <xdr:to>
      <xdr:col>71</xdr:col>
      <xdr:colOff>177800</xdr:colOff>
      <xdr:row>97</xdr:row>
      <xdr:rowOff>151084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63713"/>
          <a:ext cx="889000" cy="11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65839</xdr:rowOff>
    </xdr:from>
    <xdr:to>
      <xdr:col>85</xdr:col>
      <xdr:colOff>177800</xdr:colOff>
      <xdr:row>97</xdr:row>
      <xdr:rowOff>167439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9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44266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7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66405</xdr:rowOff>
    </xdr:from>
    <xdr:to>
      <xdr:col>81</xdr:col>
      <xdr:colOff>101600</xdr:colOff>
      <xdr:row>97</xdr:row>
      <xdr:rowOff>168005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9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13082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47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117512</xdr:rowOff>
    </xdr:from>
    <xdr:to>
      <xdr:col>76</xdr:col>
      <xdr:colOff>165100</xdr:colOff>
      <xdr:row>98</xdr:row>
      <xdr:rowOff>47662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4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38789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4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153713</xdr:rowOff>
    </xdr:from>
    <xdr:to>
      <xdr:col>72</xdr:col>
      <xdr:colOff>38100</xdr:colOff>
      <xdr:row>97</xdr:row>
      <xdr:rowOff>83863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1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100390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8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100284</xdr:rowOff>
    </xdr:from>
    <xdr:to>
      <xdr:col>67</xdr:col>
      <xdr:colOff>101600</xdr:colOff>
      <xdr:row>98</xdr:row>
      <xdr:rowOff>30434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3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46961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50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138809</xdr:rowOff>
    </xdr:from>
    <xdr:to>
      <xdr:col>116</xdr:col>
      <xdr:colOff>63500</xdr:colOff>
      <xdr:row>58</xdr:row>
      <xdr:rowOff>138809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29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138809</xdr:rowOff>
    </xdr:from>
    <xdr:to>
      <xdr:col>111</xdr:col>
      <xdr:colOff>177800</xdr:colOff>
      <xdr:row>58</xdr:row>
      <xdr:rowOff>138809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29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138809</xdr:rowOff>
    </xdr:from>
    <xdr:to>
      <xdr:col>107</xdr:col>
      <xdr:colOff>50800</xdr:colOff>
      <xdr:row>58</xdr:row>
      <xdr:rowOff>138809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29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138809</xdr:rowOff>
    </xdr:from>
    <xdr:to>
      <xdr:col>102</xdr:col>
      <xdr:colOff>114300</xdr:colOff>
      <xdr:row>58</xdr:row>
      <xdr:rowOff>138809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29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88009</xdr:rowOff>
    </xdr:from>
    <xdr:to>
      <xdr:col>116</xdr:col>
      <xdr:colOff>114300</xdr:colOff>
      <xdr:row>59</xdr:row>
      <xdr:rowOff>18159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313932"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88009</xdr:rowOff>
    </xdr:from>
    <xdr:to>
      <xdr:col>112</xdr:col>
      <xdr:colOff>38100</xdr:colOff>
      <xdr:row>59</xdr:row>
      <xdr:rowOff>18159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9286</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66333" y="101248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88009</xdr:rowOff>
    </xdr:from>
    <xdr:to>
      <xdr:col>107</xdr:col>
      <xdr:colOff>101600</xdr:colOff>
      <xdr:row>59</xdr:row>
      <xdr:rowOff>18159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9286</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77333" y="101248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88009</xdr:rowOff>
    </xdr:from>
    <xdr:to>
      <xdr:col>102</xdr:col>
      <xdr:colOff>165100</xdr:colOff>
      <xdr:row>59</xdr:row>
      <xdr:rowOff>18159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9286</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88333" y="101248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88009</xdr:rowOff>
    </xdr:from>
    <xdr:to>
      <xdr:col>98</xdr:col>
      <xdr:colOff>38100</xdr:colOff>
      <xdr:row>59</xdr:row>
      <xdr:rowOff>18159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9286</xdr:rowOff>
    </xdr:from>
    <xdr:ext cx="313932"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99333" y="101248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111011</xdr:rowOff>
    </xdr:from>
    <xdr:to>
      <xdr:col>116</xdr:col>
      <xdr:colOff>63500</xdr:colOff>
      <xdr:row>77</xdr:row>
      <xdr:rowOff>32296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969761"/>
          <a:ext cx="838200" cy="26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32296</xdr:rowOff>
    </xdr:from>
    <xdr:to>
      <xdr:col>111</xdr:col>
      <xdr:colOff>177800</xdr:colOff>
      <xdr:row>77</xdr:row>
      <xdr:rowOff>80035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233946"/>
          <a:ext cx="889000" cy="4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80035</xdr:rowOff>
    </xdr:from>
    <xdr:to>
      <xdr:col>107</xdr:col>
      <xdr:colOff>50800</xdr:colOff>
      <xdr:row>77</xdr:row>
      <xdr:rowOff>107429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281685"/>
          <a:ext cx="889000" cy="2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107429</xdr:rowOff>
    </xdr:from>
    <xdr:to>
      <xdr:col>102</xdr:col>
      <xdr:colOff>114300</xdr:colOff>
      <xdr:row>77</xdr:row>
      <xdr:rowOff>148310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309079"/>
          <a:ext cx="889000" cy="4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60211</xdr:rowOff>
    </xdr:from>
    <xdr:to>
      <xdr:col>116</xdr:col>
      <xdr:colOff>114300</xdr:colOff>
      <xdr:row>75</xdr:row>
      <xdr:rowOff>161810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189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38638</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9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152946</xdr:rowOff>
    </xdr:from>
    <xdr:to>
      <xdr:col>112</xdr:col>
      <xdr:colOff>38100</xdr:colOff>
      <xdr:row>77</xdr:row>
      <xdr:rowOff>83096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18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74223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27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29235</xdr:rowOff>
    </xdr:from>
    <xdr:to>
      <xdr:col>107</xdr:col>
      <xdr:colOff>101600</xdr:colOff>
      <xdr:row>77</xdr:row>
      <xdr:rowOff>130835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23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121962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32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56629</xdr:rowOff>
    </xdr:from>
    <xdr:to>
      <xdr:col>102</xdr:col>
      <xdr:colOff>165100</xdr:colOff>
      <xdr:row>77</xdr:row>
      <xdr:rowOff>158229</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2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149356</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351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97510</xdr:rowOff>
    </xdr:from>
    <xdr:to>
      <xdr:col>98</xdr:col>
      <xdr:colOff>38100</xdr:colOff>
      <xdr:row>78</xdr:row>
      <xdr:rowOff>27660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29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18787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9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主な増減内容</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調整給付金給付事業の皆増及び児童通所給付費等に伴う自立支援給付事業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8,454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子宮頸がんワクチン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(HPV</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ワクチン）接種者の増加、公共施設における太陽光発電設備等設置に係る補助金事業の実施等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竜王西小学校、敷島北小学校及び双葉西小学校等学校施設の大規模工事の完了（更新整備）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29,329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（更新整備は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25,073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額となった。</a:t>
          </a:r>
          <a:endPar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災害復旧事業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日の豪雨により、勧進橋や志麻の湯空調設備が被災し、復旧工事を行ったため、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皆増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旧合併特例事業及び臨時財政対策債の一部償還終了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1,166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額となった。</a:t>
          </a:r>
          <a:endPar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繰出金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介護給付費等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に伴う介護保険特別会計繰出金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保険基盤安定化事業負担金等に伴う後期高齢者医療保険特別会計繰出金等により、前年度比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6,934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円の増額となった。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76,370
74,818
71.95
35,483,568
33,499,509
1,743,854
18,521,885
20,153,109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102667</xdr:rowOff>
    </xdr:from>
    <xdr:to>
      <xdr:col>24</xdr:col>
      <xdr:colOff>63500</xdr:colOff>
      <xdr:row>37</xdr:row>
      <xdr:rowOff>118212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446317"/>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80264</xdr:rowOff>
    </xdr:from>
    <xdr:to>
      <xdr:col>19</xdr:col>
      <xdr:colOff>177800</xdr:colOff>
      <xdr:row>37</xdr:row>
      <xdr:rowOff>118212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423914"/>
          <a:ext cx="8890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163017</xdr:rowOff>
    </xdr:from>
    <xdr:to>
      <xdr:col>15</xdr:col>
      <xdr:colOff>50800</xdr:colOff>
      <xdr:row>37</xdr:row>
      <xdr:rowOff>80264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335217"/>
          <a:ext cx="889000" cy="8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132842</xdr:rowOff>
    </xdr:from>
    <xdr:to>
      <xdr:col>10</xdr:col>
      <xdr:colOff>114300</xdr:colOff>
      <xdr:row>36</xdr:row>
      <xdr:rowOff>163017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305042"/>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51867</xdr:rowOff>
    </xdr:from>
    <xdr:to>
      <xdr:col>24</xdr:col>
      <xdr:colOff>114300</xdr:colOff>
      <xdr:row>37</xdr:row>
      <xdr:rowOff>153467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39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138244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1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67412</xdr:rowOff>
    </xdr:from>
    <xdr:to>
      <xdr:col>20</xdr:col>
      <xdr:colOff>38100</xdr:colOff>
      <xdr:row>37</xdr:row>
      <xdr:rowOff>169011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4110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160138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50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29464</xdr:rowOff>
    </xdr:from>
    <xdr:to>
      <xdr:col>15</xdr:col>
      <xdr:colOff>101600</xdr:colOff>
      <xdr:row>37</xdr:row>
      <xdr:rowOff>131064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3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122191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112217</xdr:rowOff>
    </xdr:from>
    <xdr:to>
      <xdr:col>10</xdr:col>
      <xdr:colOff>165100</xdr:colOff>
      <xdr:row>37</xdr:row>
      <xdr:rowOff>42367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33494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7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82042</xdr:rowOff>
    </xdr:from>
    <xdr:to>
      <xdr:col>6</xdr:col>
      <xdr:colOff>38100</xdr:colOff>
      <xdr:row>37</xdr:row>
      <xdr:rowOff>12192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5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3319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4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153037</xdr:rowOff>
    </xdr:from>
    <xdr:to>
      <xdr:col>24</xdr:col>
      <xdr:colOff>63500</xdr:colOff>
      <xdr:row>56</xdr:row>
      <xdr:rowOff>158282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54237"/>
          <a:ext cx="838200" cy="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153037</xdr:rowOff>
    </xdr:from>
    <xdr:to>
      <xdr:col>19</xdr:col>
      <xdr:colOff>177800</xdr:colOff>
      <xdr:row>57</xdr:row>
      <xdr:rowOff>61904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54237"/>
          <a:ext cx="889000" cy="8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151026</xdr:rowOff>
    </xdr:from>
    <xdr:to>
      <xdr:col>15</xdr:col>
      <xdr:colOff>50800</xdr:colOff>
      <xdr:row>57</xdr:row>
      <xdr:rowOff>61904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52226"/>
          <a:ext cx="889000" cy="8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101765</xdr:rowOff>
    </xdr:from>
    <xdr:to>
      <xdr:col>10</xdr:col>
      <xdr:colOff>114300</xdr:colOff>
      <xdr:row>56</xdr:row>
      <xdr:rowOff>151026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88615"/>
          <a:ext cx="889000" cy="56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107482</xdr:rowOff>
    </xdr:from>
    <xdr:to>
      <xdr:col>24</xdr:col>
      <xdr:colOff>114300</xdr:colOff>
      <xdr:row>57</xdr:row>
      <xdr:rowOff>37632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0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85909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8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102237</xdr:rowOff>
    </xdr:from>
    <xdr:to>
      <xdr:col>20</xdr:col>
      <xdr:colOff>38100</xdr:colOff>
      <xdr:row>57</xdr:row>
      <xdr:rowOff>32387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0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48914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47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11104</xdr:rowOff>
    </xdr:from>
    <xdr:to>
      <xdr:col>15</xdr:col>
      <xdr:colOff>101600</xdr:colOff>
      <xdr:row>57</xdr:row>
      <xdr:rowOff>112704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8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103831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100226</xdr:rowOff>
    </xdr:from>
    <xdr:to>
      <xdr:col>10</xdr:col>
      <xdr:colOff>165100</xdr:colOff>
      <xdr:row>57</xdr:row>
      <xdr:rowOff>30376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0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46903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7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50965</xdr:rowOff>
    </xdr:from>
    <xdr:to>
      <xdr:col>6</xdr:col>
      <xdr:colOff>38100</xdr:colOff>
      <xdr:row>53</xdr:row>
      <xdr:rowOff>152565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3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169092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913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123140</xdr:rowOff>
    </xdr:from>
    <xdr:to>
      <xdr:col>24</xdr:col>
      <xdr:colOff>63500</xdr:colOff>
      <xdr:row>77</xdr:row>
      <xdr:rowOff>74403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53340"/>
          <a:ext cx="838200" cy="12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74403</xdr:rowOff>
    </xdr:from>
    <xdr:to>
      <xdr:col>19</xdr:col>
      <xdr:colOff>177800</xdr:colOff>
      <xdr:row>77</xdr:row>
      <xdr:rowOff>121083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76053"/>
          <a:ext cx="889000" cy="4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41146</xdr:rowOff>
    </xdr:from>
    <xdr:to>
      <xdr:col>15</xdr:col>
      <xdr:colOff>50800</xdr:colOff>
      <xdr:row>77</xdr:row>
      <xdr:rowOff>121083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42796"/>
          <a:ext cx="889000" cy="7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41146</xdr:rowOff>
    </xdr:from>
    <xdr:to>
      <xdr:col>10</xdr:col>
      <xdr:colOff>114300</xdr:colOff>
      <xdr:row>78</xdr:row>
      <xdr:rowOff>98534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42796"/>
          <a:ext cx="889000" cy="22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72340</xdr:rowOff>
    </xdr:from>
    <xdr:to>
      <xdr:col>24</xdr:col>
      <xdr:colOff>114300</xdr:colOff>
      <xdr:row>77</xdr:row>
      <xdr:rowOff>2490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50767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8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23603</xdr:rowOff>
    </xdr:from>
    <xdr:to>
      <xdr:col>20</xdr:col>
      <xdr:colOff>38100</xdr:colOff>
      <xdr:row>77</xdr:row>
      <xdr:rowOff>125203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2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116330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17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70283</xdr:rowOff>
    </xdr:from>
    <xdr:to>
      <xdr:col>15</xdr:col>
      <xdr:colOff>101600</xdr:colOff>
      <xdr:row>78</xdr:row>
      <xdr:rowOff>433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7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163010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64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161796</xdr:rowOff>
    </xdr:from>
    <xdr:to>
      <xdr:col>10</xdr:col>
      <xdr:colOff>165100</xdr:colOff>
      <xdr:row>77</xdr:row>
      <xdr:rowOff>91946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9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83073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84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47734</xdr:rowOff>
    </xdr:from>
    <xdr:to>
      <xdr:col>6</xdr:col>
      <xdr:colOff>38100</xdr:colOff>
      <xdr:row>78</xdr:row>
      <xdr:rowOff>149334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2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140461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13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67999</xdr:rowOff>
    </xdr:from>
    <xdr:to>
      <xdr:col>24</xdr:col>
      <xdr:colOff>63500</xdr:colOff>
      <xdr:row>98</xdr:row>
      <xdr:rowOff>77677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70099"/>
          <a:ext cx="838200" cy="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68343</xdr:rowOff>
    </xdr:from>
    <xdr:to>
      <xdr:col>19</xdr:col>
      <xdr:colOff>177800</xdr:colOff>
      <xdr:row>98</xdr:row>
      <xdr:rowOff>77677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70443"/>
          <a:ext cx="88900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63050</xdr:rowOff>
    </xdr:from>
    <xdr:to>
      <xdr:col>15</xdr:col>
      <xdr:colOff>50800</xdr:colOff>
      <xdr:row>98</xdr:row>
      <xdr:rowOff>68343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65150"/>
          <a:ext cx="889000" cy="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63050</xdr:rowOff>
    </xdr:from>
    <xdr:to>
      <xdr:col>10</xdr:col>
      <xdr:colOff>114300</xdr:colOff>
      <xdr:row>98</xdr:row>
      <xdr:rowOff>99062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65150"/>
          <a:ext cx="889000" cy="3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17199</xdr:rowOff>
    </xdr:from>
    <xdr:to>
      <xdr:col>24</xdr:col>
      <xdr:colOff>114300</xdr:colOff>
      <xdr:row>98</xdr:row>
      <xdr:rowOff>118799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1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26877</xdr:rowOff>
    </xdr:from>
    <xdr:to>
      <xdr:col>20</xdr:col>
      <xdr:colOff>38100</xdr:colOff>
      <xdr:row>98</xdr:row>
      <xdr:rowOff>128477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119604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21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17543</xdr:rowOff>
    </xdr:from>
    <xdr:to>
      <xdr:col>15</xdr:col>
      <xdr:colOff>101600</xdr:colOff>
      <xdr:row>98</xdr:row>
      <xdr:rowOff>119143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110270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1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12250</xdr:rowOff>
    </xdr:from>
    <xdr:to>
      <xdr:col>10</xdr:col>
      <xdr:colOff>165100</xdr:colOff>
      <xdr:row>98</xdr:row>
      <xdr:rowOff>113850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1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104977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0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48262</xdr:rowOff>
    </xdr:from>
    <xdr:to>
      <xdr:col>6</xdr:col>
      <xdr:colOff>38100</xdr:colOff>
      <xdr:row>98</xdr:row>
      <xdr:rowOff>149862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140989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103124</xdr:rowOff>
    </xdr:from>
    <xdr:to>
      <xdr:col>55</xdr:col>
      <xdr:colOff>0</xdr:colOff>
      <xdr:row>38</xdr:row>
      <xdr:rowOff>108077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18224"/>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108077</xdr:rowOff>
    </xdr:from>
    <xdr:to>
      <xdr:col>50</xdr:col>
      <xdr:colOff>114300</xdr:colOff>
      <xdr:row>38</xdr:row>
      <xdr:rowOff>146304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23177"/>
          <a:ext cx="889000" cy="3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146304</xdr:rowOff>
    </xdr:from>
    <xdr:to>
      <xdr:col>45</xdr:col>
      <xdr:colOff>177800</xdr:colOff>
      <xdr:row>38</xdr:row>
      <xdr:rowOff>159512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61404"/>
          <a:ext cx="889000" cy="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159512</xdr:rowOff>
    </xdr:from>
    <xdr:to>
      <xdr:col>41</xdr:col>
      <xdr:colOff>50800</xdr:colOff>
      <xdr:row>38</xdr:row>
      <xdr:rowOff>162560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7461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52324</xdr:rowOff>
    </xdr:from>
    <xdr:to>
      <xdr:col>55</xdr:col>
      <xdr:colOff>50800</xdr:colOff>
      <xdr:row>38</xdr:row>
      <xdr:rowOff>153924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11701</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553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57277</xdr:rowOff>
    </xdr:from>
    <xdr:to>
      <xdr:col>50</xdr:col>
      <xdr:colOff>165100</xdr:colOff>
      <xdr:row>38</xdr:row>
      <xdr:rowOff>158877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7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3954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347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95504</xdr:rowOff>
    </xdr:from>
    <xdr:to>
      <xdr:col>46</xdr:col>
      <xdr:colOff>38100</xdr:colOff>
      <xdr:row>39</xdr:row>
      <xdr:rowOff>25654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1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16781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0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108712</xdr:rowOff>
    </xdr:from>
    <xdr:to>
      <xdr:col>41</xdr:col>
      <xdr:colOff>101600</xdr:colOff>
      <xdr:row>39</xdr:row>
      <xdr:rowOff>38862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2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29989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16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111760</xdr:rowOff>
    </xdr:from>
    <xdr:to>
      <xdr:col>36</xdr:col>
      <xdr:colOff>165100</xdr:colOff>
      <xdr:row>39</xdr:row>
      <xdr:rowOff>41910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33037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19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114059</xdr:rowOff>
    </xdr:from>
    <xdr:to>
      <xdr:col>55</xdr:col>
      <xdr:colOff>0</xdr:colOff>
      <xdr:row>57</xdr:row>
      <xdr:rowOff>161722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886709"/>
          <a:ext cx="838200" cy="4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111963</xdr:rowOff>
    </xdr:from>
    <xdr:to>
      <xdr:col>50</xdr:col>
      <xdr:colOff>114300</xdr:colOff>
      <xdr:row>57</xdr:row>
      <xdr:rowOff>114059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884613"/>
          <a:ext cx="8890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111963</xdr:rowOff>
    </xdr:from>
    <xdr:to>
      <xdr:col>45</xdr:col>
      <xdr:colOff>177800</xdr:colOff>
      <xdr:row>57</xdr:row>
      <xdr:rowOff>148196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884613"/>
          <a:ext cx="889000" cy="3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148196</xdr:rowOff>
    </xdr:from>
    <xdr:to>
      <xdr:col>41</xdr:col>
      <xdr:colOff>50800</xdr:colOff>
      <xdr:row>57</xdr:row>
      <xdr:rowOff>155359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20846"/>
          <a:ext cx="8890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110922</xdr:rowOff>
    </xdr:from>
    <xdr:to>
      <xdr:col>55</xdr:col>
      <xdr:colOff>50800</xdr:colOff>
      <xdr:row>58</xdr:row>
      <xdr:rowOff>41072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8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89349</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6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63259</xdr:rowOff>
    </xdr:from>
    <xdr:to>
      <xdr:col>50</xdr:col>
      <xdr:colOff>165100</xdr:colOff>
      <xdr:row>57</xdr:row>
      <xdr:rowOff>164859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3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9936</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61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61163</xdr:rowOff>
    </xdr:from>
    <xdr:to>
      <xdr:col>46</xdr:col>
      <xdr:colOff>38100</xdr:colOff>
      <xdr:row>57</xdr:row>
      <xdr:rowOff>162763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3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7840</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60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97396</xdr:rowOff>
    </xdr:from>
    <xdr:to>
      <xdr:col>41</xdr:col>
      <xdr:colOff>101600</xdr:colOff>
      <xdr:row>58</xdr:row>
      <xdr:rowOff>27546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7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18673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96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104559</xdr:rowOff>
    </xdr:from>
    <xdr:to>
      <xdr:col>36</xdr:col>
      <xdr:colOff>165100</xdr:colOff>
      <xdr:row>58</xdr:row>
      <xdr:rowOff>34709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7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51236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65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43345</xdr:rowOff>
    </xdr:from>
    <xdr:to>
      <xdr:col>55</xdr:col>
      <xdr:colOff>0</xdr:colOff>
      <xdr:row>77</xdr:row>
      <xdr:rowOff>93751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44995"/>
          <a:ext cx="838200" cy="5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170980</xdr:rowOff>
    </xdr:from>
    <xdr:to>
      <xdr:col>50</xdr:col>
      <xdr:colOff>114300</xdr:colOff>
      <xdr:row>77</xdr:row>
      <xdr:rowOff>93751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01180"/>
          <a:ext cx="889000" cy="9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170980</xdr:rowOff>
    </xdr:from>
    <xdr:to>
      <xdr:col>45</xdr:col>
      <xdr:colOff>177800</xdr:colOff>
      <xdr:row>77</xdr:row>
      <xdr:rowOff>11722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0118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1778</xdr:rowOff>
    </xdr:from>
    <xdr:to>
      <xdr:col>41</xdr:col>
      <xdr:colOff>50800</xdr:colOff>
      <xdr:row>77</xdr:row>
      <xdr:rowOff>11722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031978"/>
          <a:ext cx="889000" cy="18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140707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7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163995</xdr:rowOff>
    </xdr:from>
    <xdr:to>
      <xdr:col>55</xdr:col>
      <xdr:colOff>50800</xdr:colOff>
      <xdr:row>77</xdr:row>
      <xdr:rowOff>94145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15422</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4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42951</xdr:rowOff>
    </xdr:from>
    <xdr:to>
      <xdr:col>50</xdr:col>
      <xdr:colOff>165100</xdr:colOff>
      <xdr:row>77</xdr:row>
      <xdr:rowOff>144551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4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135678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3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120180</xdr:rowOff>
    </xdr:from>
    <xdr:to>
      <xdr:col>46</xdr:col>
      <xdr:colOff>38100</xdr:colOff>
      <xdr:row>77</xdr:row>
      <xdr:rowOff>50330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5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66857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2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132372</xdr:rowOff>
    </xdr:from>
    <xdr:to>
      <xdr:col>41</xdr:col>
      <xdr:colOff>101600</xdr:colOff>
      <xdr:row>77</xdr:row>
      <xdr:rowOff>62522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6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53649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25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122428</xdr:rowOff>
    </xdr:from>
    <xdr:to>
      <xdr:col>36</xdr:col>
      <xdr:colOff>165100</xdr:colOff>
      <xdr:row>76</xdr:row>
      <xdr:rowOff>52578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98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69105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75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134576</xdr:rowOff>
    </xdr:from>
    <xdr:to>
      <xdr:col>55</xdr:col>
      <xdr:colOff>0</xdr:colOff>
      <xdr:row>98</xdr:row>
      <xdr:rowOff>33992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65226"/>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134576</xdr:rowOff>
    </xdr:from>
    <xdr:to>
      <xdr:col>50</xdr:col>
      <xdr:colOff>114300</xdr:colOff>
      <xdr:row>98</xdr:row>
      <xdr:rowOff>74397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65226"/>
          <a:ext cx="889000" cy="11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120174</xdr:rowOff>
    </xdr:from>
    <xdr:to>
      <xdr:col>45</xdr:col>
      <xdr:colOff>177800</xdr:colOff>
      <xdr:row>98</xdr:row>
      <xdr:rowOff>74397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50824"/>
          <a:ext cx="889000" cy="125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120174</xdr:rowOff>
    </xdr:from>
    <xdr:to>
      <xdr:col>41</xdr:col>
      <xdr:colOff>50800</xdr:colOff>
      <xdr:row>98</xdr:row>
      <xdr:rowOff>93427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50824"/>
          <a:ext cx="889000" cy="14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154642</xdr:rowOff>
    </xdr:from>
    <xdr:to>
      <xdr:col>55</xdr:col>
      <xdr:colOff>50800</xdr:colOff>
      <xdr:row>98</xdr:row>
      <xdr:rowOff>84792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133069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63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83776</xdr:rowOff>
    </xdr:from>
    <xdr:to>
      <xdr:col>50</xdr:col>
      <xdr:colOff>165100</xdr:colOff>
      <xdr:row>98</xdr:row>
      <xdr:rowOff>13926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1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5053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0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23597</xdr:rowOff>
    </xdr:from>
    <xdr:to>
      <xdr:col>46</xdr:col>
      <xdr:colOff>38100</xdr:colOff>
      <xdr:row>98</xdr:row>
      <xdr:rowOff>125197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2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116324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1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69374</xdr:rowOff>
    </xdr:from>
    <xdr:to>
      <xdr:col>41</xdr:col>
      <xdr:colOff>101600</xdr:colOff>
      <xdr:row>97</xdr:row>
      <xdr:rowOff>170974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0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162101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42627</xdr:rowOff>
    </xdr:from>
    <xdr:to>
      <xdr:col>36</xdr:col>
      <xdr:colOff>165100</xdr:colOff>
      <xdr:row>98</xdr:row>
      <xdr:rowOff>144227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4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135354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3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113297</xdr:rowOff>
    </xdr:from>
    <xdr:to>
      <xdr:col>85</xdr:col>
      <xdr:colOff>127000</xdr:colOff>
      <xdr:row>37</xdr:row>
      <xdr:rowOff>118516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56947"/>
          <a:ext cx="838200" cy="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118516</xdr:rowOff>
    </xdr:from>
    <xdr:to>
      <xdr:col>81</xdr:col>
      <xdr:colOff>50800</xdr:colOff>
      <xdr:row>37</xdr:row>
      <xdr:rowOff>124079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62166"/>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124079</xdr:rowOff>
    </xdr:from>
    <xdr:to>
      <xdr:col>76</xdr:col>
      <xdr:colOff>114300</xdr:colOff>
      <xdr:row>37</xdr:row>
      <xdr:rowOff>134842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67729"/>
          <a:ext cx="889000" cy="1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128289</xdr:rowOff>
    </xdr:from>
    <xdr:to>
      <xdr:col>71</xdr:col>
      <xdr:colOff>177800</xdr:colOff>
      <xdr:row>37</xdr:row>
      <xdr:rowOff>134842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71939"/>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62497</xdr:rowOff>
    </xdr:from>
    <xdr:to>
      <xdr:col>85</xdr:col>
      <xdr:colOff>177800</xdr:colOff>
      <xdr:row>37</xdr:row>
      <xdr:rowOff>164097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148874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2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67716</xdr:rowOff>
    </xdr:from>
    <xdr:to>
      <xdr:col>81</xdr:col>
      <xdr:colOff>101600</xdr:colOff>
      <xdr:row>37</xdr:row>
      <xdr:rowOff>169317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113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160443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0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73279</xdr:rowOff>
    </xdr:from>
    <xdr:to>
      <xdr:col>76</xdr:col>
      <xdr:colOff>165100</xdr:colOff>
      <xdr:row>38</xdr:row>
      <xdr:rowOff>3429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1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166006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0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84042</xdr:rowOff>
    </xdr:from>
    <xdr:to>
      <xdr:col>72</xdr:col>
      <xdr:colOff>38100</xdr:colOff>
      <xdr:row>38</xdr:row>
      <xdr:rowOff>14192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5319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2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77489</xdr:rowOff>
    </xdr:from>
    <xdr:to>
      <xdr:col>67</xdr:col>
      <xdr:colOff>101600</xdr:colOff>
      <xdr:row>38</xdr:row>
      <xdr:rowOff>7639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170216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1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168199</xdr:rowOff>
    </xdr:from>
    <xdr:to>
      <xdr:col>85</xdr:col>
      <xdr:colOff>127000</xdr:colOff>
      <xdr:row>58</xdr:row>
      <xdr:rowOff>27902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769399"/>
          <a:ext cx="838200" cy="20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168199</xdr:rowOff>
    </xdr:from>
    <xdr:to>
      <xdr:col>81</xdr:col>
      <xdr:colOff>50800</xdr:colOff>
      <xdr:row>57</xdr:row>
      <xdr:rowOff>123939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769399"/>
          <a:ext cx="889000" cy="12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101536</xdr:rowOff>
    </xdr:from>
    <xdr:to>
      <xdr:col>76</xdr:col>
      <xdr:colOff>114300</xdr:colOff>
      <xdr:row>57</xdr:row>
      <xdr:rowOff>123939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874186"/>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101536</xdr:rowOff>
    </xdr:from>
    <xdr:to>
      <xdr:col>71</xdr:col>
      <xdr:colOff>177800</xdr:colOff>
      <xdr:row>58</xdr:row>
      <xdr:rowOff>22949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874186"/>
          <a:ext cx="889000" cy="9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148552</xdr:rowOff>
    </xdr:from>
    <xdr:to>
      <xdr:col>85</xdr:col>
      <xdr:colOff>177800</xdr:colOff>
      <xdr:row>58</xdr:row>
      <xdr:rowOff>78702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2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126979</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117399</xdr:rowOff>
    </xdr:from>
    <xdr:to>
      <xdr:col>81</xdr:col>
      <xdr:colOff>101600</xdr:colOff>
      <xdr:row>57</xdr:row>
      <xdr:rowOff>47549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1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64076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49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73139</xdr:rowOff>
    </xdr:from>
    <xdr:to>
      <xdr:col>76</xdr:col>
      <xdr:colOff>165100</xdr:colOff>
      <xdr:row>58</xdr:row>
      <xdr:rowOff>3289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4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19816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62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50736</xdr:rowOff>
    </xdr:from>
    <xdr:to>
      <xdr:col>72</xdr:col>
      <xdr:colOff>38100</xdr:colOff>
      <xdr:row>57</xdr:row>
      <xdr:rowOff>152336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2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168863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9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143599</xdr:rowOff>
    </xdr:from>
    <xdr:to>
      <xdr:col>67</xdr:col>
      <xdr:colOff>101600</xdr:colOff>
      <xdr:row>58</xdr:row>
      <xdr:rowOff>73749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1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64876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0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87111</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31661"/>
          <a:ext cx="838200" cy="1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98858</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08"/>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98858</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43408"/>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87046</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31596"/>
          <a:ext cx="889000" cy="1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36311</xdr:rowOff>
    </xdr:from>
    <xdr:to>
      <xdr:col>85</xdr:col>
      <xdr:colOff>177800</xdr:colOff>
      <xdr:row>79</xdr:row>
      <xdr:rowOff>137911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8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48058</xdr:rowOff>
    </xdr:from>
    <xdr:to>
      <xdr:col>76</xdr:col>
      <xdr:colOff>165100</xdr:colOff>
      <xdr:row>79</xdr:row>
      <xdr:rowOff>149658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140785</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36246</xdr:rowOff>
    </xdr:from>
    <xdr:to>
      <xdr:col>67</xdr:col>
      <xdr:colOff>101600</xdr:colOff>
      <xdr:row>79</xdr:row>
      <xdr:rowOff>137846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154373</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35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128079</xdr:rowOff>
    </xdr:from>
    <xdr:to>
      <xdr:col>85</xdr:col>
      <xdr:colOff>127000</xdr:colOff>
      <xdr:row>96</xdr:row>
      <xdr:rowOff>142887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587279"/>
          <a:ext cx="838200" cy="1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117196</xdr:rowOff>
    </xdr:from>
    <xdr:to>
      <xdr:col>81</xdr:col>
      <xdr:colOff>50800</xdr:colOff>
      <xdr:row>96</xdr:row>
      <xdr:rowOff>128079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576396"/>
          <a:ext cx="889000" cy="10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101067</xdr:rowOff>
    </xdr:from>
    <xdr:to>
      <xdr:col>76</xdr:col>
      <xdr:colOff>114300</xdr:colOff>
      <xdr:row>96</xdr:row>
      <xdr:rowOff>117196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560267"/>
          <a:ext cx="889000" cy="1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69811</xdr:rowOff>
    </xdr:from>
    <xdr:to>
      <xdr:col>71</xdr:col>
      <xdr:colOff>177800</xdr:colOff>
      <xdr:row>96</xdr:row>
      <xdr:rowOff>101067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529011"/>
          <a:ext cx="889000" cy="3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92087</xdr:rowOff>
    </xdr:from>
    <xdr:to>
      <xdr:col>85</xdr:col>
      <xdr:colOff>177800</xdr:colOff>
      <xdr:row>97</xdr:row>
      <xdr:rowOff>22237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5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70514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77279</xdr:rowOff>
    </xdr:from>
    <xdr:to>
      <xdr:col>81</xdr:col>
      <xdr:colOff>101600</xdr:colOff>
      <xdr:row>97</xdr:row>
      <xdr:rowOff>7429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3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170006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2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66396</xdr:rowOff>
    </xdr:from>
    <xdr:to>
      <xdr:col>76</xdr:col>
      <xdr:colOff>165100</xdr:colOff>
      <xdr:row>96</xdr:row>
      <xdr:rowOff>167996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2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159123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1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50267</xdr:rowOff>
    </xdr:from>
    <xdr:to>
      <xdr:col>72</xdr:col>
      <xdr:colOff>38100</xdr:colOff>
      <xdr:row>96</xdr:row>
      <xdr:rowOff>151867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0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168394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28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19011</xdr:rowOff>
    </xdr:from>
    <xdr:to>
      <xdr:col>67</xdr:col>
      <xdr:colOff>101600</xdr:colOff>
      <xdr:row>96</xdr:row>
      <xdr:rowOff>120611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47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137138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2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主な増減内容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衛生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新型コロナワクチン関連の事業費が減額となったが、スマート街路灯導入工事詳細設計業務委託及び公共施設における太陽光発電設備等設置に係る補助金事業実施等の実施</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農林水産業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農道橋梁点検業務委託及び林道橋梁（大川橋）工事等の完了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商工</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価格高騰対策商品券事業の皆減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があったものの、宅地開発事業特別会計繰出金及び物価高騰対策事業者支援金給付事業の皆増等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土木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橋梁長寿命化修繕計画に基づく補修工事の件数減、橋梁長寿命化修繕計画更新・大型カルバート長寿命化修繕計画の策定業務委託の完了及び下水道事業会計繰出金の減等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竜王西小学校、敷島北小学校及び双葉西小学校等学校施設の大規模工事の完了により、前年度比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15,953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災害復旧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日の豪雨により、勧進橋や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志麻の湯空調設備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が被災し、復旧工事を行ったため、前年度比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円の皆増となった。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前年度と比較して、財政調整基金残高は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ポイント、実質収支額は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ポイント、実質単年度収支は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、いずれも増加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実質単年度収支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年度に行った公共施設等整備基金の積立てを考慮したことが影響している。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今後は、一層の自主財源の確保と歳出の削減に努め、限られた財源の中、政策課題の着実な推進を図り、「緑と活力あふれる生活快適都市」の実現に向けて施策の選択と集中を行っていく。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山梨県甲斐市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直近</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年度において実質赤字は生じておらず、普通会計</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及び</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公営企業会計</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ともに健全な財政運営を継続している。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公営企業会計については、赤字</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額</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は生じていないものの、一般会計からの繰出金が増加傾向であるため、料金改定等により健全な経営を推進していく。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また、介護保険特別会計や、後期高齢者医療特別会計への繰出金も増加傾向であることから、医療費の適正化を図っていくことが求められる。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元利償還金について、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当初予算編成において地方</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債償還額を上回る借入れを行わないこと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を原則としていることにより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減少傾向であり、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算入公債費等について、元利償還金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が減少傾向であり、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交付税措置率の高い臨時財政対策債や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、旧合併特例事業</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等の償還に伴い、前年度比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今後は、公共施設の更新</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や、避難所となる小中学校屋内運動場等への空調設備</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整備等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大規模な事業を予定しているため、旧合併特例事業の発行期間が満了した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、国庫補助金等の確保及び交付税措置率の高い地方債の活用を図る。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すべ</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ての地方債を定時償還にて借入</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れ</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ており、満期一括償還は</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選択</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していない。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また、市場公募債も発行していない。</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将来負担額</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について、山梨西部広域環境組合における新ごみ処理施設建設</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を控えているが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、過年度の既発債に係る償還終了に伴い、一般会計等に係る地方債</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現在高が減となったため、前年度比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1,695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充当可能財源等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について、元利償還金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が減少傾向であり、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交付税措置率の高い臨時財政対策債や</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、旧合併特例事業</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等の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一部</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償還</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終了</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に伴い、前年度比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2,024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将来負担比率の分子について、マイナスを維持しているが、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プラスに向かう傾向となっている。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は、公共施設の更新や、避難所となる小中学校屋内運動場等への空調設備整備等の大規模な事業を予定しているため、旧合併特例事業の発行期間が満了したことから、国庫補助金等の確保及び交付税措置率の高い地方債の活用を図る。</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山梨県甲斐市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前年度と比較して、基金残高合計は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、市税等の増収を見込んだことで、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取崩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を抑制すると共に、決算剰余金等による積立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を行った結果</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減債基金について、臨時財政対策債償還基金費の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取崩しはあったものの、それ以上の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てがあ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ったことから、増額となった。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財政調整基金について、物価</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労務費の上昇及び豪雨・地震等の大規模災害等不測の事態に対して有効に活用できるよう、原則、財政調整基金に依存しない当初予算編成を進めていく。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減債基金について、令和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年度に積み立てた臨時財政対策債償還基金費分は、計画的に取崩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を行うが、臨時財政対策債償還基金費分以外は、財政調整基金と同様に減債基金に依存しない財政運営を図る。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その他特定目的基金のうち、公共施設等整備基金及びまちづくり振興基金について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公共施設等総合管理計画や学校施設長寿命化計画に基づく公共施設の更新及び避難所となる小中学校屋内運動場等への空調設備整備等の大規模な事業を予定しており、基金を活用することが見込まれるため、計画的な積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や取崩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を行う。</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まちづくり振興基金：緑豊かな自然環境と各地域の特性を活かしながら、ゆとりと快適さが享受できる質の高い居住環境と活力にあふれた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都市機能を担うまちづくりを推進するための財源に充てる基金。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公共施設等整備基金：公共施設等整備の財源に充てる基金。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地域福祉基金　　　：住民が主体となって行う福祉活動を活発化するための財源に充てる基金。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地域振興基金　　　：地域振興のための財源に充てる基金。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市営住宅事業基金　：市営住宅建設整備事業の推進を図るための財源に充てる基金。</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まちづくり振興基金について、利子積立により、基金残高は前年度比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公共施設等整備基金について、利子積立により、基金残高は前年度比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地域福祉基金について、条例に基づく基金の額に達しているため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取崩なしであることから、基金残高は前年度と同額となった。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地域振興基金について、利子積立を行っているが、基金残高は前年度と同額（百万円単位で四捨五入のため）となった。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市営住宅事業基金について、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公営住宅建設事業の完済により、事業の進捗状況も考慮して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計画や学校施設長寿命化計画に基づく公共施設の更新及び避難所となる小中学校屋内運動場等への空調設備整備等の大規模な事業を予定しており、公共施設等整備基金及びまちづくり振興基金を活用することが見込まれるため、計画的な積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や取崩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を行う。</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国の物価高騰対応重点支援地方創生臨時交付金や、県の物価高騰対策・子育て世帯応援臨時交付金等を活用し、補正予算にて給食費無償化等の事業を実施したが、当初予算において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市税等の増収を見込ん</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でいた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ことで、取崩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を抑制すると共に、決算剰余金等による積立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を行った結果、</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百万円に対し、積立額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物価や労務費の上昇及び豪雨・地震等の大規模災害等不測の事態に対して有効に活用できるよう、原則、財政調整基金に依存しない当初予算編成を進めていく。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同様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国の補正予算による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普通交付税に追加交付された臨時財政対策債償還基金費の積立等により、基金残高は前年度比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年度に積み立てた臨時財政対策債償還基金費分については、計画的に取崩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を行うが、臨時財政対策債償還基金費分以外については、財政調整基金と同様に減債基金に依存しない財政運営を図る。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76,370
74,818
71.95
35,483,568
33,499,509
1,743,854
18,521,885
20,153,109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有形固定資産減価償却率は、全国平均及び類似団体内平均値を上回っており、増加傾向である。</a:t>
          </a:r>
        </a:p>
        <a:p>
          <a:r>
            <a:rPr kumimoji="1" lang="ja-JP" altLang="en-US" sz="1100">
              <a:latin typeface="ＭＳ Ｐゴシック" panose="020B0600070205080204" pitchFamily="50" charset="-128"/>
              <a:ea typeface="ＭＳ Ｐゴシック" panose="020B0600070205080204" pitchFamily="50" charset="-128"/>
            </a:rPr>
            <a:t>　施設の老朽化が進んでおり、公共施設等総合管理計画に基づく、必要な施設改修や、利用状況に応じた統合・廃止等による対応が課題である。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26052</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18838</xdr:rowOff>
    </xdr:from>
    <xdr:to>
      <xdr:col>19</xdr:col>
      <xdr:colOff>187325</xdr:colOff>
      <xdr:row>32</xdr:row>
      <xdr:rowOff>120438</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627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69638</xdr:rowOff>
    </xdr:from>
    <xdr:to>
      <xdr:col>23</xdr:col>
      <xdr:colOff>85725</xdr:colOff>
      <xdr:row>32</xdr:row>
      <xdr:rowOff>98425</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6327563"/>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18838</xdr:rowOff>
    </xdr:from>
    <xdr:to>
      <xdr:col>15</xdr:col>
      <xdr:colOff>187325</xdr:colOff>
      <xdr:row>32</xdr:row>
      <xdr:rowOff>120438</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627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69638</xdr:rowOff>
    </xdr:from>
    <xdr:to>
      <xdr:col>19</xdr:col>
      <xdr:colOff>136525</xdr:colOff>
      <xdr:row>32</xdr:row>
      <xdr:rowOff>69638</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632756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147108</xdr:rowOff>
    </xdr:from>
    <xdr:to>
      <xdr:col>11</xdr:col>
      <xdr:colOff>187325</xdr:colOff>
      <xdr:row>32</xdr:row>
      <xdr:rowOff>77258</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623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26458</xdr:rowOff>
    </xdr:from>
    <xdr:to>
      <xdr:col>15</xdr:col>
      <xdr:colOff>136525</xdr:colOff>
      <xdr:row>32</xdr:row>
      <xdr:rowOff>69638</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628438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114723</xdr:rowOff>
    </xdr:from>
    <xdr:to>
      <xdr:col>7</xdr:col>
      <xdr:colOff>187325</xdr:colOff>
      <xdr:row>32</xdr:row>
      <xdr:rowOff>44873</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620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165523</xdr:rowOff>
    </xdr:from>
    <xdr:to>
      <xdr:col>11</xdr:col>
      <xdr:colOff>136525</xdr:colOff>
      <xdr:row>32</xdr:row>
      <xdr:rowOff>26458</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6251998"/>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111565</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636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111565</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636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36000</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629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債務償還比率は、全国平均及び山梨県平均を下回っている。</a:t>
          </a:r>
        </a:p>
        <a:p>
          <a:r>
            <a:rPr kumimoji="1" lang="ja-JP" altLang="en-US" sz="1100">
              <a:latin typeface="ＭＳ Ｐゴシック" panose="020B0600070205080204" pitchFamily="50" charset="-128"/>
              <a:ea typeface="ＭＳ Ｐゴシック" panose="020B0600070205080204" pitchFamily="50" charset="-128"/>
            </a:rPr>
            <a:t>　普通交付税、社会保障財源交付金及び地方消費税交付金等の経常一般財源等（歳入）の増及び公営企業債等繰入見込額等の経常経費充当財源等の減により、債務償還比率が減少した。</a:t>
          </a:r>
        </a:p>
        <a:p>
          <a:r>
            <a:rPr kumimoji="1" lang="ja-JP" altLang="en-US" sz="1100">
              <a:latin typeface="ＭＳ Ｐゴシック" panose="020B0600070205080204" pitchFamily="50" charset="-128"/>
              <a:ea typeface="ＭＳ Ｐゴシック" panose="020B0600070205080204" pitchFamily="50" charset="-128"/>
            </a:rPr>
            <a:t>　今後は、学校施設や公共施設の老朽化改修に伴う地方債現在高の増が見込まれるが、計画的な地方債の発行を実施するとともに、市税の収納率向上、企業誘致等による税収確保などにより、経常収入となる自主財源の確保が課題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133223</xdr:rowOff>
    </xdr:from>
    <xdr:to>
      <xdr:col>76</xdr:col>
      <xdr:colOff>73025</xdr:colOff>
      <xdr:row>29</xdr:row>
      <xdr:rowOff>63373</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7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156100</xdr:rowOff>
    </xdr:from>
    <xdr:ext cx="469744" cy="2590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55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137421</xdr:rowOff>
    </xdr:from>
    <xdr:to>
      <xdr:col>72</xdr:col>
      <xdr:colOff>123825</xdr:colOff>
      <xdr:row>29</xdr:row>
      <xdr:rowOff>67571</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70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12573</xdr:rowOff>
    </xdr:from>
    <xdr:to>
      <xdr:col>76</xdr:col>
      <xdr:colOff>22225</xdr:colOff>
      <xdr:row>29</xdr:row>
      <xdr:rowOff>16771</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4084300" y="5756148"/>
          <a:ext cx="711200" cy="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129145</xdr:rowOff>
    </xdr:from>
    <xdr:to>
      <xdr:col>68</xdr:col>
      <xdr:colOff>123825</xdr:colOff>
      <xdr:row>29</xdr:row>
      <xdr:rowOff>59295</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70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8495</xdr:rowOff>
    </xdr:from>
    <xdr:to>
      <xdr:col>72</xdr:col>
      <xdr:colOff>73025</xdr:colOff>
      <xdr:row>29</xdr:row>
      <xdr:rowOff>16771</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3322300" y="5752070"/>
          <a:ext cx="7620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85725</xdr:rowOff>
    </xdr:from>
    <xdr:to>
      <xdr:col>64</xdr:col>
      <xdr:colOff>123825</xdr:colOff>
      <xdr:row>29</xdr:row>
      <xdr:rowOff>15875</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136525</xdr:rowOff>
    </xdr:from>
    <xdr:to>
      <xdr:col>68</xdr:col>
      <xdr:colOff>73025</xdr:colOff>
      <xdr:row>29</xdr:row>
      <xdr:rowOff>8495</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2560300" y="5708650"/>
          <a:ext cx="762000" cy="4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68524</xdr:rowOff>
    </xdr:from>
    <xdr:to>
      <xdr:col>60</xdr:col>
      <xdr:colOff>123825</xdr:colOff>
      <xdr:row>29</xdr:row>
      <xdr:rowOff>170124</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581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136525</xdr:rowOff>
    </xdr:from>
    <xdr:to>
      <xdr:col>64</xdr:col>
      <xdr:colOff>73025</xdr:colOff>
      <xdr:row>29</xdr:row>
      <xdr:rowOff>119324</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98300" y="5708650"/>
          <a:ext cx="762000" cy="15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84098</xdr:rowOff>
    </xdr:from>
    <xdr:ext cx="469744" cy="2590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727" y="5484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75822</xdr:rowOff>
    </xdr:from>
    <xdr:ext cx="469744" cy="259045"/>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427" y="547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32402</xdr:rowOff>
    </xdr:from>
    <xdr:ext cx="469744" cy="259045"/>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427" y="543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15201</xdr:rowOff>
    </xdr:from>
    <xdr:ext cx="469744" cy="259045"/>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427" y="558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76,370
74,818
71.95
35,483,568
33,499,509
1,743,854
18,521,885
20,153,109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118762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462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97790</xdr:rowOff>
    </xdr:from>
    <xdr:to>
      <xdr:col>20</xdr:col>
      <xdr:colOff>38100</xdr:colOff>
      <xdr:row>39</xdr:row>
      <xdr:rowOff>27940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146685</xdr:rowOff>
    </xdr:from>
    <xdr:to>
      <xdr:col>24</xdr:col>
      <xdr:colOff>63500</xdr:colOff>
      <xdr:row>38</xdr:row>
      <xdr:rowOff>148590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flipV="1">
          <a:off x="3797300" y="666178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103505</xdr:rowOff>
    </xdr:from>
    <xdr:to>
      <xdr:col>15</xdr:col>
      <xdr:colOff>101600</xdr:colOff>
      <xdr:row>39</xdr:row>
      <xdr:rowOff>33655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148590</xdr:rowOff>
    </xdr:from>
    <xdr:to>
      <xdr:col>19</xdr:col>
      <xdr:colOff>177800</xdr:colOff>
      <xdr:row>38</xdr:row>
      <xdr:rowOff>154305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flipV="1">
          <a:off x="2908300" y="66636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74930</xdr:rowOff>
    </xdr:from>
    <xdr:to>
      <xdr:col>10</xdr:col>
      <xdr:colOff>165100</xdr:colOff>
      <xdr:row>39</xdr:row>
      <xdr:rowOff>5080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125730</xdr:rowOff>
    </xdr:from>
    <xdr:to>
      <xdr:col>15</xdr:col>
      <xdr:colOff>50800</xdr:colOff>
      <xdr:row>38</xdr:row>
      <xdr:rowOff>154305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6408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50165</xdr:rowOff>
    </xdr:from>
    <xdr:to>
      <xdr:col>6</xdr:col>
      <xdr:colOff>38100</xdr:colOff>
      <xdr:row>38</xdr:row>
      <xdr:rowOff>151765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100965</xdr:rowOff>
    </xdr:from>
    <xdr:to>
      <xdr:col>10</xdr:col>
      <xdr:colOff>114300</xdr:colOff>
      <xdr:row>38</xdr:row>
      <xdr:rowOff>125730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6160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19067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24782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142892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167360</xdr:rowOff>
    </xdr:from>
    <xdr:to>
      <xdr:col>55</xdr:col>
      <xdr:colOff>50800</xdr:colOff>
      <xdr:row>40</xdr:row>
      <xdr:rowOff>97510</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85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18787</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70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2311</xdr:rowOff>
    </xdr:from>
    <xdr:to>
      <xdr:col>50</xdr:col>
      <xdr:colOff>165100</xdr:colOff>
      <xdr:row>40</xdr:row>
      <xdr:rowOff>103911</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86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46710</xdr:rowOff>
    </xdr:from>
    <xdr:to>
      <xdr:col>55</xdr:col>
      <xdr:colOff>0</xdr:colOff>
      <xdr:row>40</xdr:row>
      <xdr:rowOff>53111</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904710"/>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9855</xdr:rowOff>
    </xdr:from>
    <xdr:to>
      <xdr:col>46</xdr:col>
      <xdr:colOff>38100</xdr:colOff>
      <xdr:row>40</xdr:row>
      <xdr:rowOff>111455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86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53111</xdr:rowOff>
    </xdr:from>
    <xdr:to>
      <xdr:col>50</xdr:col>
      <xdr:colOff>114300</xdr:colOff>
      <xdr:row>40</xdr:row>
      <xdr:rowOff>60655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911111"/>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17094</xdr:rowOff>
    </xdr:from>
    <xdr:to>
      <xdr:col>41</xdr:col>
      <xdr:colOff>101600</xdr:colOff>
      <xdr:row>40</xdr:row>
      <xdr:rowOff>118694</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87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60655</xdr:rowOff>
    </xdr:from>
    <xdr:to>
      <xdr:col>45</xdr:col>
      <xdr:colOff>177800</xdr:colOff>
      <xdr:row>40</xdr:row>
      <xdr:rowOff>67894</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91865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19342</xdr:rowOff>
    </xdr:from>
    <xdr:to>
      <xdr:col>36</xdr:col>
      <xdr:colOff>165100</xdr:colOff>
      <xdr:row>40</xdr:row>
      <xdr:rowOff>120942</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87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67894</xdr:rowOff>
    </xdr:from>
    <xdr:to>
      <xdr:col>41</xdr:col>
      <xdr:colOff>50800</xdr:colOff>
      <xdr:row>40</xdr:row>
      <xdr:rowOff>70142</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925894"/>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120438</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91727" y="6635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127982</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515427" y="664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135221</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626427" y="665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137469</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37427" y="665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96157</xdr:rowOff>
    </xdr:from>
    <xdr:to>
      <xdr:col>24</xdr:col>
      <xdr:colOff>114300</xdr:colOff>
      <xdr:row>63</xdr:row>
      <xdr:rowOff>26307</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74584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70031</xdr:rowOff>
    </xdr:from>
    <xdr:to>
      <xdr:col>20</xdr:col>
      <xdr:colOff>38100</xdr:colOff>
      <xdr:row>63</xdr:row>
      <xdr:rowOff>181</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120831</xdr:rowOff>
    </xdr:from>
    <xdr:to>
      <xdr:col>24</xdr:col>
      <xdr:colOff>63500</xdr:colOff>
      <xdr:row>62</xdr:row>
      <xdr:rowOff>146957</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75073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58601</xdr:rowOff>
    </xdr:from>
    <xdr:to>
      <xdr:col>15</xdr:col>
      <xdr:colOff>101600</xdr:colOff>
      <xdr:row>62</xdr:row>
      <xdr:rowOff>160201</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68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109401</xdr:rowOff>
    </xdr:from>
    <xdr:to>
      <xdr:col>19</xdr:col>
      <xdr:colOff>177800</xdr:colOff>
      <xdr:row>62</xdr:row>
      <xdr:rowOff>120831</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73930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42273</xdr:rowOff>
    </xdr:from>
    <xdr:to>
      <xdr:col>10</xdr:col>
      <xdr:colOff>165100</xdr:colOff>
      <xdr:row>62</xdr:row>
      <xdr:rowOff>143873</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93073</xdr:rowOff>
    </xdr:from>
    <xdr:to>
      <xdr:col>15</xdr:col>
      <xdr:colOff>50800</xdr:colOff>
      <xdr:row>62</xdr:row>
      <xdr:rowOff>109401</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72297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22678</xdr:rowOff>
    </xdr:from>
    <xdr:to>
      <xdr:col>6</xdr:col>
      <xdr:colOff>38100</xdr:colOff>
      <xdr:row>62</xdr:row>
      <xdr:rowOff>124278</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73478</xdr:rowOff>
    </xdr:from>
    <xdr:to>
      <xdr:col>10</xdr:col>
      <xdr:colOff>114300</xdr:colOff>
      <xdr:row>62</xdr:row>
      <xdr:rowOff>93073</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70337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162758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151328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78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135000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76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115405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119952</xdr:rowOff>
    </xdr:from>
    <xdr:to>
      <xdr:col>55</xdr:col>
      <xdr:colOff>50800</xdr:colOff>
      <xdr:row>63</xdr:row>
      <xdr:rowOff>50102</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74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142829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601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120419</xdr:rowOff>
    </xdr:from>
    <xdr:to>
      <xdr:col>50</xdr:col>
      <xdr:colOff>165100</xdr:colOff>
      <xdr:row>63</xdr:row>
      <xdr:rowOff>50569</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75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170752</xdr:rowOff>
    </xdr:from>
    <xdr:to>
      <xdr:col>55</xdr:col>
      <xdr:colOff>0</xdr:colOff>
      <xdr:row>62</xdr:row>
      <xdr:rowOff>171219</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800652"/>
          <a:ext cx="8382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123999</xdr:rowOff>
    </xdr:from>
    <xdr:to>
      <xdr:col>46</xdr:col>
      <xdr:colOff>38100</xdr:colOff>
      <xdr:row>63</xdr:row>
      <xdr:rowOff>54149</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75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171219</xdr:rowOff>
    </xdr:from>
    <xdr:to>
      <xdr:col>50</xdr:col>
      <xdr:colOff>114300</xdr:colOff>
      <xdr:row>63</xdr:row>
      <xdr:rowOff>3349</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801119"/>
          <a:ext cx="889000" cy="3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125783</xdr:rowOff>
    </xdr:from>
    <xdr:to>
      <xdr:col>41</xdr:col>
      <xdr:colOff>101600</xdr:colOff>
      <xdr:row>63</xdr:row>
      <xdr:rowOff>55933</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75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3349</xdr:rowOff>
    </xdr:from>
    <xdr:to>
      <xdr:col>45</xdr:col>
      <xdr:colOff>177800</xdr:colOff>
      <xdr:row>63</xdr:row>
      <xdr:rowOff>5133</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804699"/>
          <a:ext cx="889000"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126932</xdr:rowOff>
    </xdr:from>
    <xdr:to>
      <xdr:col>36</xdr:col>
      <xdr:colOff>165100</xdr:colOff>
      <xdr:row>63</xdr:row>
      <xdr:rowOff>57082</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75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5133</xdr:rowOff>
    </xdr:from>
    <xdr:to>
      <xdr:col>41</xdr:col>
      <xdr:colOff>50800</xdr:colOff>
      <xdr:row>63</xdr:row>
      <xdr:rowOff>6282</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806483"/>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67096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52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70676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529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72460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530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73609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532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162577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113030</xdr:rowOff>
    </xdr:from>
    <xdr:to>
      <xdr:col>20</xdr:col>
      <xdr:colOff>38100</xdr:colOff>
      <xdr:row>82</xdr:row>
      <xdr:rowOff>43180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163830</xdr:rowOff>
    </xdr:from>
    <xdr:to>
      <xdr:col>24</xdr:col>
      <xdr:colOff>63500</xdr:colOff>
      <xdr:row>82</xdr:row>
      <xdr:rowOff>19050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0512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95886</xdr:rowOff>
    </xdr:from>
    <xdr:to>
      <xdr:col>15</xdr:col>
      <xdr:colOff>101600</xdr:colOff>
      <xdr:row>82</xdr:row>
      <xdr:rowOff>26036</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146686</xdr:rowOff>
    </xdr:from>
    <xdr:to>
      <xdr:col>19</xdr:col>
      <xdr:colOff>177800</xdr:colOff>
      <xdr:row>81</xdr:row>
      <xdr:rowOff>163830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0341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63500</xdr:rowOff>
    </xdr:from>
    <xdr:to>
      <xdr:col>10</xdr:col>
      <xdr:colOff>165100</xdr:colOff>
      <xdr:row>81</xdr:row>
      <xdr:rowOff>165100</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114300</xdr:rowOff>
    </xdr:from>
    <xdr:to>
      <xdr:col>15</xdr:col>
      <xdr:colOff>50800</xdr:colOff>
      <xdr:row>81</xdr:row>
      <xdr:rowOff>146686</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00175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42545</xdr:rowOff>
    </xdr:from>
    <xdr:to>
      <xdr:col>6</xdr:col>
      <xdr:colOff>38100</xdr:colOff>
      <xdr:row>81</xdr:row>
      <xdr:rowOff>144145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93345</xdr:rowOff>
    </xdr:from>
    <xdr:to>
      <xdr:col>10</xdr:col>
      <xdr:colOff>114300</xdr:colOff>
      <xdr:row>81</xdr:row>
      <xdr:rowOff>114300</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39807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59707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10177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160672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159131</xdr:rowOff>
    </xdr:from>
    <xdr:to>
      <xdr:col>55</xdr:col>
      <xdr:colOff>50800</xdr:colOff>
      <xdr:row>86</xdr:row>
      <xdr:rowOff>89281</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73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74058</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647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159513</xdr:rowOff>
    </xdr:from>
    <xdr:to>
      <xdr:col>50</xdr:col>
      <xdr:colOff>165100</xdr:colOff>
      <xdr:row>86</xdr:row>
      <xdr:rowOff>89663</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38481</xdr:rowOff>
    </xdr:from>
    <xdr:to>
      <xdr:col>55</xdr:col>
      <xdr:colOff>0</xdr:colOff>
      <xdr:row>86</xdr:row>
      <xdr:rowOff>38863</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783181"/>
          <a:ext cx="8382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159513</xdr:rowOff>
    </xdr:from>
    <xdr:to>
      <xdr:col>46</xdr:col>
      <xdr:colOff>38100</xdr:colOff>
      <xdr:row>86</xdr:row>
      <xdr:rowOff>89663</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38863</xdr:rowOff>
    </xdr:from>
    <xdr:to>
      <xdr:col>50</xdr:col>
      <xdr:colOff>114300</xdr:colOff>
      <xdr:row>86</xdr:row>
      <xdr:rowOff>38863</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8750300" y="147835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159131</xdr:rowOff>
    </xdr:from>
    <xdr:to>
      <xdr:col>41</xdr:col>
      <xdr:colOff>101600</xdr:colOff>
      <xdr:row>86</xdr:row>
      <xdr:rowOff>89281</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73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38481</xdr:rowOff>
    </xdr:from>
    <xdr:to>
      <xdr:col>45</xdr:col>
      <xdr:colOff>177800</xdr:colOff>
      <xdr:row>86</xdr:row>
      <xdr:rowOff>38863</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7861300" y="14783181"/>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158750</xdr:rowOff>
    </xdr:from>
    <xdr:to>
      <xdr:col>36</xdr:col>
      <xdr:colOff>165100</xdr:colOff>
      <xdr:row>86</xdr:row>
      <xdr:rowOff>88900</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38100</xdr:rowOff>
    </xdr:from>
    <xdr:to>
      <xdr:col>41</xdr:col>
      <xdr:colOff>50800</xdr:colOff>
      <xdr:row>86</xdr:row>
      <xdr:rowOff>38481</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6972300" y="1478280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80790</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82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80790</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82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80408</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82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80027</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E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E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E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E00-0000A8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53975</xdr:rowOff>
    </xdr:from>
    <xdr:to>
      <xdr:col>85</xdr:col>
      <xdr:colOff>177800</xdr:colOff>
      <xdr:row>34</xdr:row>
      <xdr:rowOff>155575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6268700" y="588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140352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E00-0000B4010000}"/>
            </a:ext>
          </a:extLst>
        </xdr:cNvPr>
        <xdr:cNvSpPr txBox="1"/>
      </xdr:nvSpPr>
      <xdr:spPr>
        <a:xfrm>
          <a:off x="16357600"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635</xdr:rowOff>
    </xdr:from>
    <xdr:to>
      <xdr:col>81</xdr:col>
      <xdr:colOff>101600</xdr:colOff>
      <xdr:row>34</xdr:row>
      <xdr:rowOff>102235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5430500" y="582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51435</xdr:rowOff>
    </xdr:from>
    <xdr:to>
      <xdr:col>85</xdr:col>
      <xdr:colOff>127000</xdr:colOff>
      <xdr:row>34</xdr:row>
      <xdr:rowOff>104775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5481300" y="588073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118745</xdr:rowOff>
    </xdr:from>
    <xdr:to>
      <xdr:col>76</xdr:col>
      <xdr:colOff>165100</xdr:colOff>
      <xdr:row>34</xdr:row>
      <xdr:rowOff>48895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4541500" y="57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169545</xdr:rowOff>
    </xdr:from>
    <xdr:to>
      <xdr:col>81</xdr:col>
      <xdr:colOff>50800</xdr:colOff>
      <xdr:row>34</xdr:row>
      <xdr:rowOff>51435</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4592300" y="582739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69215</xdr:rowOff>
    </xdr:from>
    <xdr:to>
      <xdr:col>72</xdr:col>
      <xdr:colOff>38100</xdr:colOff>
      <xdr:row>33</xdr:row>
      <xdr:rowOff>170815</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3652500" y="572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120015</xdr:rowOff>
    </xdr:from>
    <xdr:to>
      <xdr:col>76</xdr:col>
      <xdr:colOff>114300</xdr:colOff>
      <xdr:row>33</xdr:row>
      <xdr:rowOff>169545</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3703300" y="577786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15875</xdr:rowOff>
    </xdr:from>
    <xdr:to>
      <xdr:col>67</xdr:col>
      <xdr:colOff>101600</xdr:colOff>
      <xdr:row>33</xdr:row>
      <xdr:rowOff>117475</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2763500" y="56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66675</xdr:rowOff>
    </xdr:from>
    <xdr:to>
      <xdr:col>71</xdr:col>
      <xdr:colOff>177800</xdr:colOff>
      <xdr:row>33</xdr:row>
      <xdr:rowOff>120015</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2814300" y="572452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118762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5266044"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65422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4389744"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15892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3500744" y="550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134002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2611744" y="54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E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E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E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E00-0000E101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E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2110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152417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E00-0000ED010000}"/>
            </a:ext>
          </a:extLst>
        </xdr:cNvPr>
        <xdr:cNvSpPr txBox="1"/>
      </xdr:nvSpPr>
      <xdr:spPr>
        <a:xfrm>
          <a:off x="22199600"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xdr:rowOff>
    </xdr:from>
    <xdr:to>
      <xdr:col>112</xdr:col>
      <xdr:colOff>38100</xdr:colOff>
      <xdr:row>40</xdr:row>
      <xdr:rowOff>104140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1272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53340</xdr:rowOff>
    </xdr:from>
    <xdr:to>
      <xdr:col>116</xdr:col>
      <xdr:colOff>63500</xdr:colOff>
      <xdr:row>40</xdr:row>
      <xdr:rowOff>53340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21323300" y="6911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xdr:rowOff>
    </xdr:from>
    <xdr:to>
      <xdr:col>107</xdr:col>
      <xdr:colOff>101600</xdr:colOff>
      <xdr:row>40</xdr:row>
      <xdr:rowOff>104140</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20383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53340</xdr:rowOff>
    </xdr:from>
    <xdr:to>
      <xdr:col>111</xdr:col>
      <xdr:colOff>177800</xdr:colOff>
      <xdr:row>40</xdr:row>
      <xdr:rowOff>53340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20434300" y="691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9494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53340</xdr:rowOff>
    </xdr:from>
    <xdr:to>
      <xdr:col>107</xdr:col>
      <xdr:colOff>50800</xdr:colOff>
      <xdr:row>40</xdr:row>
      <xdr:rowOff>53340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9545300" y="691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186055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49530</xdr:rowOff>
    </xdr:from>
    <xdr:to>
      <xdr:col>102</xdr:col>
      <xdr:colOff>114300</xdr:colOff>
      <xdr:row>40</xdr:row>
      <xdr:rowOff>53340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8656300" y="69075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95267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210757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95267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20199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95267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9310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E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E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E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E00-00001B02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6268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87647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E00-000027020000}"/>
            </a:ext>
          </a:extLst>
        </xdr:cNvPr>
        <xdr:cNvSpPr txBox="1"/>
      </xdr:nvSpPr>
      <xdr:spPr>
        <a:xfrm>
          <a:off x="16357600"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84455</xdr:rowOff>
    </xdr:from>
    <xdr:to>
      <xdr:col>81</xdr:col>
      <xdr:colOff>101600</xdr:colOff>
      <xdr:row>61</xdr:row>
      <xdr:rowOff>14605</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5430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135255</xdr:rowOff>
    </xdr:from>
    <xdr:to>
      <xdr:col>85</xdr:col>
      <xdr:colOff>127000</xdr:colOff>
      <xdr:row>60</xdr:row>
      <xdr:rowOff>160020</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5481300" y="1042225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114935</xdr:rowOff>
    </xdr:from>
    <xdr:to>
      <xdr:col>76</xdr:col>
      <xdr:colOff>165100</xdr:colOff>
      <xdr:row>61</xdr:row>
      <xdr:rowOff>45085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4541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135255</xdr:rowOff>
    </xdr:from>
    <xdr:to>
      <xdr:col>81</xdr:col>
      <xdr:colOff>50800</xdr:colOff>
      <xdr:row>60</xdr:row>
      <xdr:rowOff>165735</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flipV="1">
          <a:off x="14592300" y="104222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109220</xdr:rowOff>
    </xdr:from>
    <xdr:to>
      <xdr:col>72</xdr:col>
      <xdr:colOff>38100</xdr:colOff>
      <xdr:row>61</xdr:row>
      <xdr:rowOff>39370</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3652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160020</xdr:rowOff>
    </xdr:from>
    <xdr:to>
      <xdr:col>76</xdr:col>
      <xdr:colOff>114300</xdr:colOff>
      <xdr:row>60</xdr:row>
      <xdr:rowOff>165735</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3703300" y="104470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149225</xdr:rowOff>
    </xdr:from>
    <xdr:to>
      <xdr:col>67</xdr:col>
      <xdr:colOff>101600</xdr:colOff>
      <xdr:row>61</xdr:row>
      <xdr:rowOff>79375</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2763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160020</xdr:rowOff>
    </xdr:from>
    <xdr:to>
      <xdr:col>71</xdr:col>
      <xdr:colOff>177800</xdr:colOff>
      <xdr:row>61</xdr:row>
      <xdr:rowOff>28575</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flipV="1">
          <a:off x="12814300" y="10447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5732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E00-000034020000}"/>
            </a:ext>
          </a:extLst>
        </xdr:cNvPr>
        <xdr:cNvSpPr txBox="1"/>
      </xdr:nvSpPr>
      <xdr:spPr>
        <a:xfrm>
          <a:off x="15266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36212</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E00-000035020000}"/>
            </a:ext>
          </a:extLst>
        </xdr:cNvPr>
        <xdr:cNvSpPr txBox="1"/>
      </xdr:nvSpPr>
      <xdr:spPr>
        <a:xfrm>
          <a:off x="14389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30497</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E00-000036020000}"/>
            </a:ext>
          </a:extLst>
        </xdr:cNvPr>
        <xdr:cNvSpPr txBox="1"/>
      </xdr:nvSpPr>
      <xdr:spPr>
        <a:xfrm>
          <a:off x="13500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70502</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E00-000037020000}"/>
            </a:ext>
          </a:extLst>
        </xdr:cNvPr>
        <xdr:cNvSpPr txBox="1"/>
      </xdr:nvSpPr>
      <xdr:spPr>
        <a:xfrm>
          <a:off x="12611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E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E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E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E00-000053020000}"/>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50241</xdr:rowOff>
    </xdr:from>
    <xdr:to>
      <xdr:col>116</xdr:col>
      <xdr:colOff>114300</xdr:colOff>
      <xdr:row>62</xdr:row>
      <xdr:rowOff>151841</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22110700" y="1068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73118</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E00-00005F020000}"/>
            </a:ext>
          </a:extLst>
        </xdr:cNvPr>
        <xdr:cNvSpPr txBox="1"/>
      </xdr:nvSpPr>
      <xdr:spPr>
        <a:xfrm>
          <a:off x="22199600" y="1053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68986</xdr:rowOff>
    </xdr:from>
    <xdr:to>
      <xdr:col>112</xdr:col>
      <xdr:colOff>38100</xdr:colOff>
      <xdr:row>62</xdr:row>
      <xdr:rowOff>170586</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1272500" y="1069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101041</xdr:rowOff>
    </xdr:from>
    <xdr:to>
      <xdr:col>116</xdr:col>
      <xdr:colOff>63500</xdr:colOff>
      <xdr:row>62</xdr:row>
      <xdr:rowOff>119786</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21323300" y="10730941"/>
          <a:ext cx="8382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69901</xdr:rowOff>
    </xdr:from>
    <xdr:to>
      <xdr:col>107</xdr:col>
      <xdr:colOff>101600</xdr:colOff>
      <xdr:row>63</xdr:row>
      <xdr:rowOff>51</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0383500" y="1069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119786</xdr:rowOff>
    </xdr:from>
    <xdr:to>
      <xdr:col>111</xdr:col>
      <xdr:colOff>177800</xdr:colOff>
      <xdr:row>62</xdr:row>
      <xdr:rowOff>120701</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20434300" y="1074968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67614</xdr:rowOff>
    </xdr:from>
    <xdr:to>
      <xdr:col>102</xdr:col>
      <xdr:colOff>165100</xdr:colOff>
      <xdr:row>62</xdr:row>
      <xdr:rowOff>169214</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9494500" y="1069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118414</xdr:rowOff>
    </xdr:from>
    <xdr:to>
      <xdr:col>107</xdr:col>
      <xdr:colOff>50800</xdr:colOff>
      <xdr:row>62</xdr:row>
      <xdr:rowOff>120701</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9545300" y="1074831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64871</xdr:rowOff>
    </xdr:from>
    <xdr:to>
      <xdr:col>98</xdr:col>
      <xdr:colOff>38100</xdr:colOff>
      <xdr:row>62</xdr:row>
      <xdr:rowOff>166471</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8605500" y="1069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115671</xdr:rowOff>
    </xdr:from>
    <xdr:to>
      <xdr:col>102</xdr:col>
      <xdr:colOff>114300</xdr:colOff>
      <xdr:row>62</xdr:row>
      <xdr:rowOff>118414</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8656300" y="10745571"/>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a:extLst>
            <a:ext uri="{FF2B5EF4-FFF2-40B4-BE49-F238E27FC236}">
              <a16:creationId xmlns:a16="http://schemas.microsoft.com/office/drawing/2014/main" id="{00000000-0008-0000-0E00-000068020000}"/>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a:extLst>
            <a:ext uri="{FF2B5EF4-FFF2-40B4-BE49-F238E27FC236}">
              <a16:creationId xmlns:a16="http://schemas.microsoft.com/office/drawing/2014/main" id="{00000000-0008-0000-0E00-000069020000}"/>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a:extLst>
            <a:ext uri="{FF2B5EF4-FFF2-40B4-BE49-F238E27FC236}">
              <a16:creationId xmlns:a16="http://schemas.microsoft.com/office/drawing/2014/main" id="{00000000-0008-0000-0E00-00006A020000}"/>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619" name="n_4aveValue【学校施設】&#10;一人当たり面積">
          <a:extLst>
            <a:ext uri="{FF2B5EF4-FFF2-40B4-BE49-F238E27FC236}">
              <a16:creationId xmlns:a16="http://schemas.microsoft.com/office/drawing/2014/main" id="{00000000-0008-0000-0E00-00006B020000}"/>
            </a:ext>
          </a:extLst>
        </xdr:cNvPr>
        <xdr:cNvSpPr txBox="1"/>
      </xdr:nvSpPr>
      <xdr:spPr>
        <a:xfrm>
          <a:off x="18421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15663</xdr:rowOff>
    </xdr:from>
    <xdr:ext cx="469744" cy="259045"/>
    <xdr:sp macro="" textlink="">
      <xdr:nvSpPr>
        <xdr:cNvPr id="620" name="n_1mainValue【学校施設】&#10;一人当たり面積">
          <a:extLst>
            <a:ext uri="{FF2B5EF4-FFF2-40B4-BE49-F238E27FC236}">
              <a16:creationId xmlns:a16="http://schemas.microsoft.com/office/drawing/2014/main" id="{00000000-0008-0000-0E00-00006C020000}"/>
            </a:ext>
          </a:extLst>
        </xdr:cNvPr>
        <xdr:cNvSpPr txBox="1"/>
      </xdr:nvSpPr>
      <xdr:spPr>
        <a:xfrm>
          <a:off x="21075727" y="104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16578</xdr:rowOff>
    </xdr:from>
    <xdr:ext cx="469744" cy="259045"/>
    <xdr:sp macro="" textlink="">
      <xdr:nvSpPr>
        <xdr:cNvPr id="621" name="n_2mainValue【学校施設】&#10;一人当たり面積">
          <a:extLst>
            <a:ext uri="{FF2B5EF4-FFF2-40B4-BE49-F238E27FC236}">
              <a16:creationId xmlns:a16="http://schemas.microsoft.com/office/drawing/2014/main" id="{00000000-0008-0000-0E00-00006D020000}"/>
            </a:ext>
          </a:extLst>
        </xdr:cNvPr>
        <xdr:cNvSpPr txBox="1"/>
      </xdr:nvSpPr>
      <xdr:spPr>
        <a:xfrm>
          <a:off x="20199427" y="1047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14291</xdr:rowOff>
    </xdr:from>
    <xdr:ext cx="469744" cy="259045"/>
    <xdr:sp macro="" textlink="">
      <xdr:nvSpPr>
        <xdr:cNvPr id="622" name="n_3mainValue【学校施設】&#10;一人当たり面積">
          <a:extLst>
            <a:ext uri="{FF2B5EF4-FFF2-40B4-BE49-F238E27FC236}">
              <a16:creationId xmlns:a16="http://schemas.microsoft.com/office/drawing/2014/main" id="{00000000-0008-0000-0E00-00006E020000}"/>
            </a:ext>
          </a:extLst>
        </xdr:cNvPr>
        <xdr:cNvSpPr txBox="1"/>
      </xdr:nvSpPr>
      <xdr:spPr>
        <a:xfrm>
          <a:off x="19310427" y="1047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11548</xdr:rowOff>
    </xdr:from>
    <xdr:ext cx="469744" cy="259045"/>
    <xdr:sp macro="" textlink="">
      <xdr:nvSpPr>
        <xdr:cNvPr id="623" name="n_4mainValue【学校施設】&#10;一人当たり面積">
          <a:extLst>
            <a:ext uri="{FF2B5EF4-FFF2-40B4-BE49-F238E27FC236}">
              <a16:creationId xmlns:a16="http://schemas.microsoft.com/office/drawing/2014/main" id="{00000000-0008-0000-0E00-00006F020000}"/>
            </a:ext>
          </a:extLst>
        </xdr:cNvPr>
        <xdr:cNvSpPr txBox="1"/>
      </xdr:nvSpPr>
      <xdr:spPr>
        <a:xfrm>
          <a:off x="18421427" y="104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E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E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0000000-0008-0000-0E00-00008C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E00-00008E020000}"/>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106499</xdr:rowOff>
    </xdr:from>
    <xdr:to>
      <xdr:col>85</xdr:col>
      <xdr:colOff>177800</xdr:colOff>
      <xdr:row>83</xdr:row>
      <xdr:rowOff>36649</xdr:rowOff>
    </xdr:to>
    <xdr:sp macro="" textlink="">
      <xdr:nvSpPr>
        <xdr:cNvPr id="665" name="楕円 664">
          <a:extLst>
            <a:ext uri="{FF2B5EF4-FFF2-40B4-BE49-F238E27FC236}">
              <a16:creationId xmlns:a16="http://schemas.microsoft.com/office/drawing/2014/main" id="{00000000-0008-0000-0E00-000099020000}"/>
            </a:ext>
          </a:extLst>
        </xdr:cNvPr>
        <xdr:cNvSpPr/>
      </xdr:nvSpPr>
      <xdr:spPr>
        <a:xfrm>
          <a:off x="16268700" y="1416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84926</xdr:rowOff>
    </xdr:from>
    <xdr:ext cx="405111" cy="259045"/>
    <xdr:sp macro="" textlink="">
      <xdr:nvSpPr>
        <xdr:cNvPr id="666" name="【児童館】&#10;有形固定資産減価償却率該当値テキスト">
          <a:extLst>
            <a:ext uri="{FF2B5EF4-FFF2-40B4-BE49-F238E27FC236}">
              <a16:creationId xmlns:a16="http://schemas.microsoft.com/office/drawing/2014/main" id="{00000000-0008-0000-0E00-00009A020000}"/>
            </a:ext>
          </a:extLst>
        </xdr:cNvPr>
        <xdr:cNvSpPr txBox="1"/>
      </xdr:nvSpPr>
      <xdr:spPr>
        <a:xfrm>
          <a:off x="16357600"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80373</xdr:rowOff>
    </xdr:from>
    <xdr:to>
      <xdr:col>81</xdr:col>
      <xdr:colOff>101600</xdr:colOff>
      <xdr:row>83</xdr:row>
      <xdr:rowOff>10523</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5430500" y="141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131173</xdr:rowOff>
    </xdr:from>
    <xdr:to>
      <xdr:col>85</xdr:col>
      <xdr:colOff>127000</xdr:colOff>
      <xdr:row>82</xdr:row>
      <xdr:rowOff>157299</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5481300" y="1419007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62412</xdr:rowOff>
    </xdr:from>
    <xdr:to>
      <xdr:col>76</xdr:col>
      <xdr:colOff>165100</xdr:colOff>
      <xdr:row>82</xdr:row>
      <xdr:rowOff>164012</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45415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113212</xdr:rowOff>
    </xdr:from>
    <xdr:to>
      <xdr:col>81</xdr:col>
      <xdr:colOff>50800</xdr:colOff>
      <xdr:row>82</xdr:row>
      <xdr:rowOff>131173</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4592300" y="1417211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26488</xdr:rowOff>
    </xdr:from>
    <xdr:to>
      <xdr:col>72</xdr:col>
      <xdr:colOff>38100</xdr:colOff>
      <xdr:row>82</xdr:row>
      <xdr:rowOff>128088</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3652500" y="140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77288</xdr:rowOff>
    </xdr:from>
    <xdr:to>
      <xdr:col>76</xdr:col>
      <xdr:colOff>114300</xdr:colOff>
      <xdr:row>82</xdr:row>
      <xdr:rowOff>113212</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3703300" y="1413618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160382</xdr:rowOff>
    </xdr:from>
    <xdr:to>
      <xdr:col>67</xdr:col>
      <xdr:colOff>101600</xdr:colOff>
      <xdr:row>82</xdr:row>
      <xdr:rowOff>90532</xdr:rowOff>
    </xdr:to>
    <xdr:sp macro="" textlink="">
      <xdr:nvSpPr>
        <xdr:cNvPr id="673" name="楕円 672">
          <a:extLst>
            <a:ext uri="{FF2B5EF4-FFF2-40B4-BE49-F238E27FC236}">
              <a16:creationId xmlns:a16="http://schemas.microsoft.com/office/drawing/2014/main" id="{00000000-0008-0000-0E00-0000A1020000}"/>
            </a:ext>
          </a:extLst>
        </xdr:cNvPr>
        <xdr:cNvSpPr/>
      </xdr:nvSpPr>
      <xdr:spPr>
        <a:xfrm>
          <a:off x="12763500" y="1404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39732</xdr:rowOff>
    </xdr:from>
    <xdr:to>
      <xdr:col>71</xdr:col>
      <xdr:colOff>177800</xdr:colOff>
      <xdr:row>82</xdr:row>
      <xdr:rowOff>77288</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2814300" y="1409863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E00-0000A3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E00-0000A4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E00-0000A5020000}"/>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E00-0000A6020000}"/>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1650</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E00-0000A7020000}"/>
            </a:ext>
          </a:extLst>
        </xdr:cNvPr>
        <xdr:cNvSpPr txBox="1"/>
      </xdr:nvSpPr>
      <xdr:spPr>
        <a:xfrm>
          <a:off x="152660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155139</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E00-0000A8020000}"/>
            </a:ext>
          </a:extLst>
        </xdr:cNvPr>
        <xdr:cNvSpPr txBox="1"/>
      </xdr:nvSpPr>
      <xdr:spPr>
        <a:xfrm>
          <a:off x="14389744" y="1421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144615</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E00-0000A9020000}"/>
            </a:ext>
          </a:extLst>
        </xdr:cNvPr>
        <xdr:cNvSpPr txBox="1"/>
      </xdr:nvSpPr>
      <xdr:spPr>
        <a:xfrm>
          <a:off x="13500744" y="1386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107059</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E00-0000AA020000}"/>
            </a:ext>
          </a:extLst>
        </xdr:cNvPr>
        <xdr:cNvSpPr txBox="1"/>
      </xdr:nvSpPr>
      <xdr:spPr>
        <a:xfrm>
          <a:off x="12611744" y="1382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E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E00-0000C3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E00-0000C5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E00-0000C7020000}"/>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139700</xdr:rowOff>
    </xdr:from>
    <xdr:to>
      <xdr:col>116</xdr:col>
      <xdr:colOff>114300</xdr:colOff>
      <xdr:row>80</xdr:row>
      <xdr:rowOff>69850</xdr:rowOff>
    </xdr:to>
    <xdr:sp macro="" textlink="">
      <xdr:nvSpPr>
        <xdr:cNvPr id="722" name="楕円 721">
          <a:extLst>
            <a:ext uri="{FF2B5EF4-FFF2-40B4-BE49-F238E27FC236}">
              <a16:creationId xmlns:a16="http://schemas.microsoft.com/office/drawing/2014/main" id="{00000000-0008-0000-0E00-0000D2020000}"/>
            </a:ext>
          </a:extLst>
        </xdr:cNvPr>
        <xdr:cNvSpPr/>
      </xdr:nvSpPr>
      <xdr:spPr>
        <a:xfrm>
          <a:off x="221107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162577</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E00-0000D3020000}"/>
            </a:ext>
          </a:extLst>
        </xdr:cNvPr>
        <xdr:cNvSpPr txBox="1"/>
      </xdr:nvSpPr>
      <xdr:spPr>
        <a:xfrm>
          <a:off x="22199600" y="135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139700</xdr:rowOff>
    </xdr:from>
    <xdr:to>
      <xdr:col>112</xdr:col>
      <xdr:colOff>38100</xdr:colOff>
      <xdr:row>80</xdr:row>
      <xdr:rowOff>69850</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21272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19050</xdr:rowOff>
    </xdr:from>
    <xdr:to>
      <xdr:col>116</xdr:col>
      <xdr:colOff>63500</xdr:colOff>
      <xdr:row>80</xdr:row>
      <xdr:rowOff>19050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21323300" y="13735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139700</xdr:rowOff>
    </xdr:from>
    <xdr:to>
      <xdr:col>107</xdr:col>
      <xdr:colOff>101600</xdr:colOff>
      <xdr:row>80</xdr:row>
      <xdr:rowOff>69850</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20383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19050</xdr:rowOff>
    </xdr:from>
    <xdr:to>
      <xdr:col>111</xdr:col>
      <xdr:colOff>177800</xdr:colOff>
      <xdr:row>80</xdr:row>
      <xdr:rowOff>19050</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20434300" y="13735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139700</xdr:rowOff>
    </xdr:from>
    <xdr:to>
      <xdr:col>102</xdr:col>
      <xdr:colOff>165100</xdr:colOff>
      <xdr:row>80</xdr:row>
      <xdr:rowOff>69850</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19494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19050</xdr:rowOff>
    </xdr:from>
    <xdr:to>
      <xdr:col>107</xdr:col>
      <xdr:colOff>50800</xdr:colOff>
      <xdr:row>80</xdr:row>
      <xdr:rowOff>19050</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9545300" y="13735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139700</xdr:rowOff>
    </xdr:from>
    <xdr:to>
      <xdr:col>98</xdr:col>
      <xdr:colOff>38100</xdr:colOff>
      <xdr:row>80</xdr:row>
      <xdr:rowOff>69850</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18605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19050</xdr:rowOff>
    </xdr:from>
    <xdr:to>
      <xdr:col>102</xdr:col>
      <xdr:colOff>114300</xdr:colOff>
      <xdr:row>80</xdr:row>
      <xdr:rowOff>19050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8656300" y="13735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32" name="n_1aveValue【児童館】&#10;一人当たり面積">
          <a:extLst>
            <a:ext uri="{FF2B5EF4-FFF2-40B4-BE49-F238E27FC236}">
              <a16:creationId xmlns:a16="http://schemas.microsoft.com/office/drawing/2014/main" id="{00000000-0008-0000-0E00-0000DC020000}"/>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3" name="n_2aveValue【児童館】&#10;一人当たり面積">
          <a:extLst>
            <a:ext uri="{FF2B5EF4-FFF2-40B4-BE49-F238E27FC236}">
              <a16:creationId xmlns:a16="http://schemas.microsoft.com/office/drawing/2014/main" id="{00000000-0008-0000-0E00-0000DD020000}"/>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00000000-0008-0000-0E00-0000DE020000}"/>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a:extLst>
            <a:ext uri="{FF2B5EF4-FFF2-40B4-BE49-F238E27FC236}">
              <a16:creationId xmlns:a16="http://schemas.microsoft.com/office/drawing/2014/main" id="{00000000-0008-0000-0E00-0000DF020000}"/>
            </a:ext>
          </a:extLst>
        </xdr:cNvPr>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86377</xdr:rowOff>
    </xdr:from>
    <xdr:ext cx="469744" cy="259045"/>
    <xdr:sp macro="" textlink="">
      <xdr:nvSpPr>
        <xdr:cNvPr id="736" name="n_1mainValue【児童館】&#10;一人当たり面積">
          <a:extLst>
            <a:ext uri="{FF2B5EF4-FFF2-40B4-BE49-F238E27FC236}">
              <a16:creationId xmlns:a16="http://schemas.microsoft.com/office/drawing/2014/main" id="{00000000-0008-0000-0E00-0000E0020000}"/>
            </a:ext>
          </a:extLst>
        </xdr:cNvPr>
        <xdr:cNvSpPr txBox="1"/>
      </xdr:nvSpPr>
      <xdr:spPr>
        <a:xfrm>
          <a:off x="21075727" y="1345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86377</xdr:rowOff>
    </xdr:from>
    <xdr:ext cx="469744" cy="259045"/>
    <xdr:sp macro="" textlink="">
      <xdr:nvSpPr>
        <xdr:cNvPr id="737" name="n_2mainValue【児童館】&#10;一人当たり面積">
          <a:extLst>
            <a:ext uri="{FF2B5EF4-FFF2-40B4-BE49-F238E27FC236}">
              <a16:creationId xmlns:a16="http://schemas.microsoft.com/office/drawing/2014/main" id="{00000000-0008-0000-0E00-0000E1020000}"/>
            </a:ext>
          </a:extLst>
        </xdr:cNvPr>
        <xdr:cNvSpPr txBox="1"/>
      </xdr:nvSpPr>
      <xdr:spPr>
        <a:xfrm>
          <a:off x="20199427" y="1345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86377</xdr:rowOff>
    </xdr:from>
    <xdr:ext cx="469744" cy="259045"/>
    <xdr:sp macro="" textlink="">
      <xdr:nvSpPr>
        <xdr:cNvPr id="738" name="n_3mainValue【児童館】&#10;一人当たり面積">
          <a:extLst>
            <a:ext uri="{FF2B5EF4-FFF2-40B4-BE49-F238E27FC236}">
              <a16:creationId xmlns:a16="http://schemas.microsoft.com/office/drawing/2014/main" id="{00000000-0008-0000-0E00-0000E2020000}"/>
            </a:ext>
          </a:extLst>
        </xdr:cNvPr>
        <xdr:cNvSpPr txBox="1"/>
      </xdr:nvSpPr>
      <xdr:spPr>
        <a:xfrm>
          <a:off x="19310427" y="1345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86377</xdr:rowOff>
    </xdr:from>
    <xdr:ext cx="469744" cy="259045"/>
    <xdr:sp macro="" textlink="">
      <xdr:nvSpPr>
        <xdr:cNvPr id="739" name="n_4mainValue【児童館】&#10;一人当たり面積">
          <a:extLst>
            <a:ext uri="{FF2B5EF4-FFF2-40B4-BE49-F238E27FC236}">
              <a16:creationId xmlns:a16="http://schemas.microsoft.com/office/drawing/2014/main" id="{00000000-0008-0000-0E00-0000E3020000}"/>
            </a:ext>
          </a:extLst>
        </xdr:cNvPr>
        <xdr:cNvSpPr txBox="1"/>
      </xdr:nvSpPr>
      <xdr:spPr>
        <a:xfrm>
          <a:off x="18421427" y="1345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E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E00-0000FD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E00-0000FF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E00-000001030000}"/>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88264</xdr:rowOff>
    </xdr:from>
    <xdr:to>
      <xdr:col>85</xdr:col>
      <xdr:colOff>177800</xdr:colOff>
      <xdr:row>104</xdr:row>
      <xdr:rowOff>18414</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6268700" y="1774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111141</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E00-00000D030000}"/>
            </a:ext>
          </a:extLst>
        </xdr:cNvPr>
        <xdr:cNvSpPr txBox="1"/>
      </xdr:nvSpPr>
      <xdr:spPr>
        <a:xfrm>
          <a:off x="16357600" y="175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46355</xdr:rowOff>
    </xdr:from>
    <xdr:to>
      <xdr:col>81</xdr:col>
      <xdr:colOff>101600</xdr:colOff>
      <xdr:row>103</xdr:row>
      <xdr:rowOff>147955</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5430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97155</xdr:rowOff>
    </xdr:from>
    <xdr:to>
      <xdr:col>85</xdr:col>
      <xdr:colOff>127000</xdr:colOff>
      <xdr:row>103</xdr:row>
      <xdr:rowOff>139064</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5481300" y="17756505"/>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10161</xdr:rowOff>
    </xdr:from>
    <xdr:to>
      <xdr:col>76</xdr:col>
      <xdr:colOff>165100</xdr:colOff>
      <xdr:row>103</xdr:row>
      <xdr:rowOff>111761</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4541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60961</xdr:rowOff>
    </xdr:from>
    <xdr:to>
      <xdr:col>81</xdr:col>
      <xdr:colOff>50800</xdr:colOff>
      <xdr:row>103</xdr:row>
      <xdr:rowOff>97155</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4592300" y="177203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786" name="楕円 785">
          <a:extLst>
            <a:ext uri="{FF2B5EF4-FFF2-40B4-BE49-F238E27FC236}">
              <a16:creationId xmlns:a16="http://schemas.microsoft.com/office/drawing/2014/main" id="{00000000-0008-0000-0E00-000012030000}"/>
            </a:ext>
          </a:extLst>
        </xdr:cNvPr>
        <xdr:cNvSpPr/>
      </xdr:nvSpPr>
      <xdr:spPr>
        <a:xfrm>
          <a:off x="136525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43814</xdr:rowOff>
    </xdr:from>
    <xdr:to>
      <xdr:col>76</xdr:col>
      <xdr:colOff>114300</xdr:colOff>
      <xdr:row>103</xdr:row>
      <xdr:rowOff>60961</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3703300" y="1770316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128270</xdr:rowOff>
    </xdr:from>
    <xdr:to>
      <xdr:col>67</xdr:col>
      <xdr:colOff>101600</xdr:colOff>
      <xdr:row>103</xdr:row>
      <xdr:rowOff>58420</xdr:rowOff>
    </xdr:to>
    <xdr:sp macro="" textlink="">
      <xdr:nvSpPr>
        <xdr:cNvPr id="788" name="楕円 787">
          <a:extLst>
            <a:ext uri="{FF2B5EF4-FFF2-40B4-BE49-F238E27FC236}">
              <a16:creationId xmlns:a16="http://schemas.microsoft.com/office/drawing/2014/main" id="{00000000-0008-0000-0E00-000014030000}"/>
            </a:ext>
          </a:extLst>
        </xdr:cNvPr>
        <xdr:cNvSpPr/>
      </xdr:nvSpPr>
      <xdr:spPr>
        <a:xfrm>
          <a:off x="12763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xdr:rowOff>
    </xdr:from>
    <xdr:to>
      <xdr:col>71</xdr:col>
      <xdr:colOff>177800</xdr:colOff>
      <xdr:row>103</xdr:row>
      <xdr:rowOff>43814</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2814300" y="176669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E00-000016030000}"/>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E00-000017030000}"/>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E00-000018030000}"/>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E00-000019030000}"/>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164482</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E00-00001A030000}"/>
            </a:ext>
          </a:extLst>
        </xdr:cNvPr>
        <xdr:cNvSpPr txBox="1"/>
      </xdr:nvSpPr>
      <xdr:spPr>
        <a:xfrm>
          <a:off x="152660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128288</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E00-00001B030000}"/>
            </a:ext>
          </a:extLst>
        </xdr:cNvPr>
        <xdr:cNvSpPr txBox="1"/>
      </xdr:nvSpPr>
      <xdr:spPr>
        <a:xfrm>
          <a:off x="14389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E00-00001C030000}"/>
            </a:ext>
          </a:extLst>
        </xdr:cNvPr>
        <xdr:cNvSpPr txBox="1"/>
      </xdr:nvSpPr>
      <xdr:spPr>
        <a:xfrm>
          <a:off x="13500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74947</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E00-00001D030000}"/>
            </a:ext>
          </a:extLst>
        </xdr:cNvPr>
        <xdr:cNvSpPr txBox="1"/>
      </xdr:nvSpPr>
      <xdr:spPr>
        <a:xfrm>
          <a:off x="126117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E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E00-000034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E00-000036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E00-000038030000}"/>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87122</xdr:rowOff>
    </xdr:from>
    <xdr:to>
      <xdr:col>116</xdr:col>
      <xdr:colOff>114300</xdr:colOff>
      <xdr:row>107</xdr:row>
      <xdr:rowOff>17272</xdr:rowOff>
    </xdr:to>
    <xdr:sp macro="" textlink="">
      <xdr:nvSpPr>
        <xdr:cNvPr id="835" name="楕円 834">
          <a:extLst>
            <a:ext uri="{FF2B5EF4-FFF2-40B4-BE49-F238E27FC236}">
              <a16:creationId xmlns:a16="http://schemas.microsoft.com/office/drawing/2014/main" id="{00000000-0008-0000-0E00-000043030000}"/>
            </a:ext>
          </a:extLst>
        </xdr:cNvPr>
        <xdr:cNvSpPr/>
      </xdr:nvSpPr>
      <xdr:spPr>
        <a:xfrm>
          <a:off x="221107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109999</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E00-000044030000}"/>
            </a:ext>
          </a:extLst>
        </xdr:cNvPr>
        <xdr:cNvSpPr txBox="1"/>
      </xdr:nvSpPr>
      <xdr:spPr>
        <a:xfrm>
          <a:off x="22199600" y="1811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89408</xdr:rowOff>
    </xdr:from>
    <xdr:to>
      <xdr:col>112</xdr:col>
      <xdr:colOff>38100</xdr:colOff>
      <xdr:row>107</xdr:row>
      <xdr:rowOff>19558</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21272500" y="182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137922</xdr:rowOff>
    </xdr:from>
    <xdr:to>
      <xdr:col>116</xdr:col>
      <xdr:colOff>63500</xdr:colOff>
      <xdr:row>106</xdr:row>
      <xdr:rowOff>140208</xdr:rowOff>
    </xdr:to>
    <xdr:cxnSp macro="">
      <xdr:nvCxnSpPr>
        <xdr:cNvPr id="838" name="直線コネクタ 837">
          <a:extLst>
            <a:ext uri="{FF2B5EF4-FFF2-40B4-BE49-F238E27FC236}">
              <a16:creationId xmlns:a16="http://schemas.microsoft.com/office/drawing/2014/main" id="{00000000-0008-0000-0E00-000046030000}"/>
            </a:ext>
          </a:extLst>
        </xdr:cNvPr>
        <xdr:cNvCxnSpPr/>
      </xdr:nvCxnSpPr>
      <xdr:spPr>
        <a:xfrm flipV="1">
          <a:off x="21323300" y="1831162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89408</xdr:rowOff>
    </xdr:from>
    <xdr:to>
      <xdr:col>107</xdr:col>
      <xdr:colOff>101600</xdr:colOff>
      <xdr:row>107</xdr:row>
      <xdr:rowOff>19558</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20383500" y="182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140208</xdr:rowOff>
    </xdr:from>
    <xdr:to>
      <xdr:col>111</xdr:col>
      <xdr:colOff>177800</xdr:colOff>
      <xdr:row>106</xdr:row>
      <xdr:rowOff>140208</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a:off x="20434300" y="18313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87122</xdr:rowOff>
    </xdr:from>
    <xdr:to>
      <xdr:col>102</xdr:col>
      <xdr:colOff>165100</xdr:colOff>
      <xdr:row>107</xdr:row>
      <xdr:rowOff>17272</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194945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137922</xdr:rowOff>
    </xdr:from>
    <xdr:to>
      <xdr:col>107</xdr:col>
      <xdr:colOff>50800</xdr:colOff>
      <xdr:row>106</xdr:row>
      <xdr:rowOff>140208</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19545300" y="183116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87122</xdr:rowOff>
    </xdr:from>
    <xdr:to>
      <xdr:col>98</xdr:col>
      <xdr:colOff>38100</xdr:colOff>
      <xdr:row>107</xdr:row>
      <xdr:rowOff>17272</xdr:rowOff>
    </xdr:to>
    <xdr:sp macro="" textlink="">
      <xdr:nvSpPr>
        <xdr:cNvPr id="843" name="楕円 842">
          <a:extLst>
            <a:ext uri="{FF2B5EF4-FFF2-40B4-BE49-F238E27FC236}">
              <a16:creationId xmlns:a16="http://schemas.microsoft.com/office/drawing/2014/main" id="{00000000-0008-0000-0E00-00004B030000}"/>
            </a:ext>
          </a:extLst>
        </xdr:cNvPr>
        <xdr:cNvSpPr/>
      </xdr:nvSpPr>
      <xdr:spPr>
        <a:xfrm>
          <a:off x="18605500" y="182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137922</xdr:rowOff>
    </xdr:from>
    <xdr:to>
      <xdr:col>102</xdr:col>
      <xdr:colOff>114300</xdr:colOff>
      <xdr:row>106</xdr:row>
      <xdr:rowOff>137922</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a:off x="18656300" y="183116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5" name="n_1aveValue【公民館】&#10;一人当たり面積">
          <a:extLst>
            <a:ext uri="{FF2B5EF4-FFF2-40B4-BE49-F238E27FC236}">
              <a16:creationId xmlns:a16="http://schemas.microsoft.com/office/drawing/2014/main" id="{00000000-0008-0000-0E00-00004D030000}"/>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6" name="n_2aveValue【公民館】&#10;一人当たり面積">
          <a:extLst>
            <a:ext uri="{FF2B5EF4-FFF2-40B4-BE49-F238E27FC236}">
              <a16:creationId xmlns:a16="http://schemas.microsoft.com/office/drawing/2014/main" id="{00000000-0008-0000-0E00-00004E030000}"/>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7" name="n_3aveValue【公民館】&#10;一人当たり面積">
          <a:extLst>
            <a:ext uri="{FF2B5EF4-FFF2-40B4-BE49-F238E27FC236}">
              <a16:creationId xmlns:a16="http://schemas.microsoft.com/office/drawing/2014/main" id="{00000000-0008-0000-0E00-00004F03000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48" name="n_4aveValue【公民館】&#10;一人当たり面積">
          <a:extLst>
            <a:ext uri="{FF2B5EF4-FFF2-40B4-BE49-F238E27FC236}">
              <a16:creationId xmlns:a16="http://schemas.microsoft.com/office/drawing/2014/main" id="{00000000-0008-0000-0E00-000050030000}"/>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36085</xdr:rowOff>
    </xdr:from>
    <xdr:ext cx="469744" cy="259045"/>
    <xdr:sp macro="" textlink="">
      <xdr:nvSpPr>
        <xdr:cNvPr id="849" name="n_1mainValue【公民館】&#10;一人当たり面積">
          <a:extLst>
            <a:ext uri="{FF2B5EF4-FFF2-40B4-BE49-F238E27FC236}">
              <a16:creationId xmlns:a16="http://schemas.microsoft.com/office/drawing/2014/main" id="{00000000-0008-0000-0E00-000051030000}"/>
            </a:ext>
          </a:extLst>
        </xdr:cNvPr>
        <xdr:cNvSpPr txBox="1"/>
      </xdr:nvSpPr>
      <xdr:spPr>
        <a:xfrm>
          <a:off x="21075727" y="1803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36085</xdr:rowOff>
    </xdr:from>
    <xdr:ext cx="469744" cy="259045"/>
    <xdr:sp macro="" textlink="">
      <xdr:nvSpPr>
        <xdr:cNvPr id="850" name="n_2mainValue【公民館】&#10;一人当たり面積">
          <a:extLst>
            <a:ext uri="{FF2B5EF4-FFF2-40B4-BE49-F238E27FC236}">
              <a16:creationId xmlns:a16="http://schemas.microsoft.com/office/drawing/2014/main" id="{00000000-0008-0000-0E00-000052030000}"/>
            </a:ext>
          </a:extLst>
        </xdr:cNvPr>
        <xdr:cNvSpPr txBox="1"/>
      </xdr:nvSpPr>
      <xdr:spPr>
        <a:xfrm>
          <a:off x="20199427" y="1803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33799</xdr:rowOff>
    </xdr:from>
    <xdr:ext cx="469744" cy="259045"/>
    <xdr:sp macro="" textlink="">
      <xdr:nvSpPr>
        <xdr:cNvPr id="851" name="n_3mainValue【公民館】&#10;一人当たり面積">
          <a:extLst>
            <a:ext uri="{FF2B5EF4-FFF2-40B4-BE49-F238E27FC236}">
              <a16:creationId xmlns:a16="http://schemas.microsoft.com/office/drawing/2014/main" id="{00000000-0008-0000-0E00-000053030000}"/>
            </a:ext>
          </a:extLst>
        </xdr:cNvPr>
        <xdr:cNvSpPr txBox="1"/>
      </xdr:nvSpPr>
      <xdr:spPr>
        <a:xfrm>
          <a:off x="19310427" y="1803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33799</xdr:rowOff>
    </xdr:from>
    <xdr:ext cx="469744" cy="259045"/>
    <xdr:sp macro="" textlink="">
      <xdr:nvSpPr>
        <xdr:cNvPr id="852" name="n_4mainValue【公民館】&#10;一人当たり面積">
          <a:extLst>
            <a:ext uri="{FF2B5EF4-FFF2-40B4-BE49-F238E27FC236}">
              <a16:creationId xmlns:a16="http://schemas.microsoft.com/office/drawing/2014/main" id="{00000000-0008-0000-0E00-000054030000}"/>
            </a:ext>
          </a:extLst>
        </xdr:cNvPr>
        <xdr:cNvSpPr txBox="1"/>
      </xdr:nvSpPr>
      <xdr:spPr>
        <a:xfrm>
          <a:off x="18421427" y="1803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E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E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E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認定こども園・幼稚園・保育所の有形固定資産減価償却率について、公立保育所</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園のうち、松島保育園及び竜王南保育園の解体・民営化、ほか</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園の建替工事の完了により、類似団体を大幅に下回っている。</a:t>
          </a:r>
        </a:p>
        <a:p>
          <a:r>
            <a:rPr kumimoji="1" lang="ja-JP" altLang="en-US" sz="1300">
              <a:latin typeface="ＭＳ Ｐゴシック" panose="020B0600070205080204" pitchFamily="50" charset="-128"/>
              <a:ea typeface="ＭＳ Ｐゴシック" panose="020B0600070205080204" pitchFamily="50" charset="-128"/>
            </a:rPr>
            <a:t>児童館の有形固定資産減価償却率について、令和４年度から類似団体を上回っており、施設や附属設備の老朽化が進んでいることから、改善を進めていく必要がある。</a:t>
          </a:r>
        </a:p>
        <a:p>
          <a:r>
            <a:rPr kumimoji="1" lang="ja-JP" altLang="en-US" sz="1300">
              <a:latin typeface="ＭＳ Ｐゴシック" panose="020B0600070205080204" pitchFamily="50" charset="-128"/>
              <a:ea typeface="ＭＳ Ｐゴシック" panose="020B0600070205080204" pitchFamily="50" charset="-128"/>
            </a:rPr>
            <a:t>児童館の一人当たり面積について、市内</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校の小学校の近くに児童館が整備されており、類似団体を大幅に上回っている。</a:t>
          </a:r>
        </a:p>
        <a:p>
          <a:r>
            <a:rPr kumimoji="1" lang="ja-JP" altLang="en-US" sz="1300">
              <a:latin typeface="ＭＳ Ｐゴシック" panose="020B0600070205080204" pitchFamily="50" charset="-128"/>
              <a:ea typeface="ＭＳ Ｐゴシック" panose="020B0600070205080204" pitchFamily="50" charset="-128"/>
            </a:rPr>
            <a:t>橋りょう・トンネルの有形固定資産減価償却率について、類似団体を上回っており、長寿命化計画等に基づく維持管理を図ることで、必要な改善を進めていく必要がある。</a:t>
          </a:r>
        </a:p>
        <a:p>
          <a:r>
            <a:rPr kumimoji="1" lang="ja-JP" altLang="en-US" sz="1300">
              <a:latin typeface="ＭＳ Ｐゴシック" panose="020B0600070205080204" pitchFamily="50" charset="-128"/>
              <a:ea typeface="ＭＳ Ｐゴシック" panose="020B0600070205080204" pitchFamily="50" charset="-128"/>
            </a:rPr>
            <a:t>学校施設の有形固定資産減価償却率について、長寿命化計画に基づく小・中学校の改修を実施しているものの、依然として類似団体を上回っているため、継続的に改修を実施していく。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76,370
74,818
71.95
35,483,568
33,499,509
1,743,854
18,521,885
20,153,109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33565</xdr:rowOff>
    </xdr:from>
    <xdr:to>
      <xdr:col>24</xdr:col>
      <xdr:colOff>114300</xdr:colOff>
      <xdr:row>38</xdr:row>
      <xdr:rowOff>135165</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11992</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52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4173</xdr:rowOff>
    </xdr:from>
    <xdr:to>
      <xdr:col>20</xdr:col>
      <xdr:colOff>38100</xdr:colOff>
      <xdr:row>38</xdr:row>
      <xdr:rowOff>105773</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51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54973</xdr:rowOff>
    </xdr:from>
    <xdr:to>
      <xdr:col>24</xdr:col>
      <xdr:colOff>63500</xdr:colOff>
      <xdr:row>38</xdr:row>
      <xdr:rowOff>84365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570073"/>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142966</xdr:rowOff>
    </xdr:from>
    <xdr:to>
      <xdr:col>15</xdr:col>
      <xdr:colOff>101600</xdr:colOff>
      <xdr:row>38</xdr:row>
      <xdr:rowOff>73116</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48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22316</xdr:rowOff>
    </xdr:from>
    <xdr:to>
      <xdr:col>19</xdr:col>
      <xdr:colOff>177800</xdr:colOff>
      <xdr:row>38</xdr:row>
      <xdr:rowOff>54973</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5374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115207</xdr:rowOff>
    </xdr:from>
    <xdr:to>
      <xdr:col>10</xdr:col>
      <xdr:colOff>165100</xdr:colOff>
      <xdr:row>38</xdr:row>
      <xdr:rowOff>45357</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166007</xdr:rowOff>
    </xdr:from>
    <xdr:to>
      <xdr:col>15</xdr:col>
      <xdr:colOff>50800</xdr:colOff>
      <xdr:row>38</xdr:row>
      <xdr:rowOff>22316</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5096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82550</xdr:rowOff>
    </xdr:from>
    <xdr:to>
      <xdr:col>6</xdr:col>
      <xdr:colOff>38100</xdr:colOff>
      <xdr:row>38</xdr:row>
      <xdr:rowOff>12700</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133350</xdr:rowOff>
    </xdr:from>
    <xdr:to>
      <xdr:col>10</xdr:col>
      <xdr:colOff>114300</xdr:colOff>
      <xdr:row>37</xdr:row>
      <xdr:rowOff>166007</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47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96900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61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64243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36484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3827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152400</xdr:rowOff>
    </xdr:from>
    <xdr:to>
      <xdr:col>55</xdr:col>
      <xdr:colOff>50800</xdr:colOff>
      <xdr:row>39</xdr:row>
      <xdr:rowOff>82550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130827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57150</xdr:rowOff>
    </xdr:from>
    <xdr:to>
      <xdr:col>50</xdr:col>
      <xdr:colOff>165100</xdr:colOff>
      <xdr:row>39</xdr:row>
      <xdr:rowOff>158750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31750</xdr:rowOff>
    </xdr:from>
    <xdr:to>
      <xdr:col>55</xdr:col>
      <xdr:colOff>0</xdr:colOff>
      <xdr:row>39</xdr:row>
      <xdr:rowOff>107950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9639300" y="67183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57150</xdr:rowOff>
    </xdr:from>
    <xdr:to>
      <xdr:col>46</xdr:col>
      <xdr:colOff>38100</xdr:colOff>
      <xdr:row>39</xdr:row>
      <xdr:rowOff>158750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107950</xdr:rowOff>
    </xdr:from>
    <xdr:to>
      <xdr:col>50</xdr:col>
      <xdr:colOff>114300</xdr:colOff>
      <xdr:row>39</xdr:row>
      <xdr:rowOff>107950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679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57150</xdr:rowOff>
    </xdr:from>
    <xdr:to>
      <xdr:col>41</xdr:col>
      <xdr:colOff>101600</xdr:colOff>
      <xdr:row>39</xdr:row>
      <xdr:rowOff>158750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107950</xdr:rowOff>
    </xdr:from>
    <xdr:to>
      <xdr:col>45</xdr:col>
      <xdr:colOff>177800</xdr:colOff>
      <xdr:row>39</xdr:row>
      <xdr:rowOff>107950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861300" y="679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107950</xdr:rowOff>
    </xdr:from>
    <xdr:to>
      <xdr:col>41</xdr:col>
      <xdr:colOff>50800</xdr:colOff>
      <xdr:row>39</xdr:row>
      <xdr:rowOff>107950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972300" y="679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149877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149877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149877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149877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162560</xdr:rowOff>
    </xdr:from>
    <xdr:to>
      <xdr:col>24</xdr:col>
      <xdr:colOff>114300</xdr:colOff>
      <xdr:row>59</xdr:row>
      <xdr:rowOff>92710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13987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132080</xdr:rowOff>
    </xdr:from>
    <xdr:to>
      <xdr:col>20</xdr:col>
      <xdr:colOff>38100</xdr:colOff>
      <xdr:row>59</xdr:row>
      <xdr:rowOff>62230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11430</xdr:rowOff>
    </xdr:from>
    <xdr:to>
      <xdr:col>24</xdr:col>
      <xdr:colOff>63500</xdr:colOff>
      <xdr:row>59</xdr:row>
      <xdr:rowOff>41910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797300" y="101269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10160</xdr:rowOff>
    </xdr:from>
    <xdr:to>
      <xdr:col>15</xdr:col>
      <xdr:colOff>101600</xdr:colOff>
      <xdr:row>59</xdr:row>
      <xdr:rowOff>111760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11430</xdr:rowOff>
    </xdr:from>
    <xdr:to>
      <xdr:col>19</xdr:col>
      <xdr:colOff>177800</xdr:colOff>
      <xdr:row>59</xdr:row>
      <xdr:rowOff>60960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flipV="1">
          <a:off x="2908300" y="1012698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17780</xdr:rowOff>
    </xdr:from>
    <xdr:to>
      <xdr:col>10</xdr:col>
      <xdr:colOff>165100</xdr:colOff>
      <xdr:row>59</xdr:row>
      <xdr:rowOff>119380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60960</xdr:rowOff>
    </xdr:from>
    <xdr:to>
      <xdr:col>15</xdr:col>
      <xdr:colOff>50800</xdr:colOff>
      <xdr:row>59</xdr:row>
      <xdr:rowOff>68580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flipV="1">
          <a:off x="2019300" y="101765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153035</xdr:rowOff>
    </xdr:from>
    <xdr:to>
      <xdr:col>6</xdr:col>
      <xdr:colOff>38100</xdr:colOff>
      <xdr:row>59</xdr:row>
      <xdr:rowOff>83185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32385</xdr:rowOff>
    </xdr:from>
    <xdr:to>
      <xdr:col>10</xdr:col>
      <xdr:colOff>114300</xdr:colOff>
      <xdr:row>59</xdr:row>
      <xdr:rowOff>68580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1479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78757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128287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135907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99712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17780</xdr:rowOff>
    </xdr:from>
    <xdr:to>
      <xdr:col>55</xdr:col>
      <xdr:colOff>50800</xdr:colOff>
      <xdr:row>62</xdr:row>
      <xdr:rowOff>119380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40657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19685</xdr:rowOff>
    </xdr:from>
    <xdr:to>
      <xdr:col>50</xdr:col>
      <xdr:colOff>165100</xdr:colOff>
      <xdr:row>62</xdr:row>
      <xdr:rowOff>121285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68580</xdr:rowOff>
    </xdr:from>
    <xdr:to>
      <xdr:col>55</xdr:col>
      <xdr:colOff>0</xdr:colOff>
      <xdr:row>62</xdr:row>
      <xdr:rowOff>70485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9639300" y="1069848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19685</xdr:rowOff>
    </xdr:from>
    <xdr:to>
      <xdr:col>46</xdr:col>
      <xdr:colOff>38100</xdr:colOff>
      <xdr:row>62</xdr:row>
      <xdr:rowOff>121285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70485</xdr:rowOff>
    </xdr:from>
    <xdr:to>
      <xdr:col>50</xdr:col>
      <xdr:colOff>114300</xdr:colOff>
      <xdr:row>62</xdr:row>
      <xdr:rowOff>70485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750300" y="107003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17780</xdr:rowOff>
    </xdr:from>
    <xdr:to>
      <xdr:col>41</xdr:col>
      <xdr:colOff>101600</xdr:colOff>
      <xdr:row>62</xdr:row>
      <xdr:rowOff>119380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68580</xdr:rowOff>
    </xdr:from>
    <xdr:to>
      <xdr:col>45</xdr:col>
      <xdr:colOff>177800</xdr:colOff>
      <xdr:row>62</xdr:row>
      <xdr:rowOff>70485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7861300" y="106984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17780</xdr:rowOff>
    </xdr:from>
    <xdr:to>
      <xdr:col>36</xdr:col>
      <xdr:colOff>165100</xdr:colOff>
      <xdr:row>62</xdr:row>
      <xdr:rowOff>119380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68580</xdr:rowOff>
    </xdr:from>
    <xdr:to>
      <xdr:col>41</xdr:col>
      <xdr:colOff>50800</xdr:colOff>
      <xdr:row>62</xdr:row>
      <xdr:rowOff>68580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a:off x="6972300" y="1069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137812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137812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135907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0000000-0008-0000-0F00-00003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00000000-0008-0000-0F00-00003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00000000-0008-0000-0F00-00003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00000000-0008-0000-0F00-000036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311" name="フローチャート: 判断 310">
          <a:extLst>
            <a:ext uri="{FF2B5EF4-FFF2-40B4-BE49-F238E27FC236}">
              <a16:creationId xmlns:a16="http://schemas.microsoft.com/office/drawing/2014/main" id="{00000000-0008-0000-0F00-00003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312" name="フローチャート: 判断 311">
          <a:extLst>
            <a:ext uri="{FF2B5EF4-FFF2-40B4-BE49-F238E27FC236}">
              <a16:creationId xmlns:a16="http://schemas.microsoft.com/office/drawing/2014/main" id="{00000000-0008-0000-0F00-00003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313" name="フローチャート: 判断 312">
          <a:extLst>
            <a:ext uri="{FF2B5EF4-FFF2-40B4-BE49-F238E27FC236}">
              <a16:creationId xmlns:a16="http://schemas.microsoft.com/office/drawing/2014/main" id="{00000000-0008-0000-0F00-00003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314" name="フローチャート: 判断 313">
          <a:extLst>
            <a:ext uri="{FF2B5EF4-FFF2-40B4-BE49-F238E27FC236}">
              <a16:creationId xmlns:a16="http://schemas.microsoft.com/office/drawing/2014/main" id="{00000000-0008-0000-0F00-00003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315" name="フローチャート: 判断 314">
          <a:extLst>
            <a:ext uri="{FF2B5EF4-FFF2-40B4-BE49-F238E27FC236}">
              <a16:creationId xmlns:a16="http://schemas.microsoft.com/office/drawing/2014/main" id="{00000000-0008-0000-0F00-00003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F00-00003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152763</xdr:rowOff>
    </xdr:from>
    <xdr:to>
      <xdr:col>24</xdr:col>
      <xdr:colOff>114300</xdr:colOff>
      <xdr:row>105</xdr:row>
      <xdr:rowOff>82913</xdr:rowOff>
    </xdr:to>
    <xdr:sp macro="" textlink="">
      <xdr:nvSpPr>
        <xdr:cNvPr id="321" name="楕円 320">
          <a:extLst>
            <a:ext uri="{FF2B5EF4-FFF2-40B4-BE49-F238E27FC236}">
              <a16:creationId xmlns:a16="http://schemas.microsoft.com/office/drawing/2014/main" id="{00000000-0008-0000-0F00-000041010000}"/>
            </a:ext>
          </a:extLst>
        </xdr:cNvPr>
        <xdr:cNvSpPr/>
      </xdr:nvSpPr>
      <xdr:spPr>
        <a:xfrm>
          <a:off x="45847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4190</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00000000-0008-0000-0F00-000042010000}"/>
            </a:ext>
          </a:extLst>
        </xdr:cNvPr>
        <xdr:cNvSpPr txBox="1"/>
      </xdr:nvSpPr>
      <xdr:spPr>
        <a:xfrm>
          <a:off x="4673600" y="1783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141332</xdr:rowOff>
    </xdr:from>
    <xdr:to>
      <xdr:col>20</xdr:col>
      <xdr:colOff>38100</xdr:colOff>
      <xdr:row>105</xdr:row>
      <xdr:rowOff>71482</xdr:rowOff>
    </xdr:to>
    <xdr:sp macro="" textlink="">
      <xdr:nvSpPr>
        <xdr:cNvPr id="323" name="楕円 322">
          <a:extLst>
            <a:ext uri="{FF2B5EF4-FFF2-40B4-BE49-F238E27FC236}">
              <a16:creationId xmlns:a16="http://schemas.microsoft.com/office/drawing/2014/main" id="{00000000-0008-0000-0F00-000043010000}"/>
            </a:ext>
          </a:extLst>
        </xdr:cNvPr>
        <xdr:cNvSpPr/>
      </xdr:nvSpPr>
      <xdr:spPr>
        <a:xfrm>
          <a:off x="3746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20682</xdr:rowOff>
    </xdr:from>
    <xdr:to>
      <xdr:col>24</xdr:col>
      <xdr:colOff>63500</xdr:colOff>
      <xdr:row>105</xdr:row>
      <xdr:rowOff>32113</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3797300" y="18022932"/>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128270</xdr:rowOff>
    </xdr:from>
    <xdr:to>
      <xdr:col>15</xdr:col>
      <xdr:colOff>101600</xdr:colOff>
      <xdr:row>105</xdr:row>
      <xdr:rowOff>58420</xdr:rowOff>
    </xdr:to>
    <xdr:sp macro="" textlink="">
      <xdr:nvSpPr>
        <xdr:cNvPr id="325" name="楕円 324">
          <a:extLst>
            <a:ext uri="{FF2B5EF4-FFF2-40B4-BE49-F238E27FC236}">
              <a16:creationId xmlns:a16="http://schemas.microsoft.com/office/drawing/2014/main" id="{00000000-0008-0000-0F00-000045010000}"/>
            </a:ext>
          </a:extLst>
        </xdr:cNvPr>
        <xdr:cNvSpPr/>
      </xdr:nvSpPr>
      <xdr:spPr>
        <a:xfrm>
          <a:off x="2857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7620</xdr:rowOff>
    </xdr:from>
    <xdr:to>
      <xdr:col>19</xdr:col>
      <xdr:colOff>177800</xdr:colOff>
      <xdr:row>105</xdr:row>
      <xdr:rowOff>20682</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2908300" y="18009870"/>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97245</xdr:rowOff>
    </xdr:from>
    <xdr:to>
      <xdr:col>10</xdr:col>
      <xdr:colOff>165100</xdr:colOff>
      <xdr:row>105</xdr:row>
      <xdr:rowOff>27395</xdr:rowOff>
    </xdr:to>
    <xdr:sp macro="" textlink="">
      <xdr:nvSpPr>
        <xdr:cNvPr id="327" name="楕円 326">
          <a:extLst>
            <a:ext uri="{FF2B5EF4-FFF2-40B4-BE49-F238E27FC236}">
              <a16:creationId xmlns:a16="http://schemas.microsoft.com/office/drawing/2014/main" id="{00000000-0008-0000-0F00-000047010000}"/>
            </a:ext>
          </a:extLst>
        </xdr:cNvPr>
        <xdr:cNvSpPr/>
      </xdr:nvSpPr>
      <xdr:spPr>
        <a:xfrm>
          <a:off x="19685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148045</xdr:rowOff>
    </xdr:from>
    <xdr:to>
      <xdr:col>15</xdr:col>
      <xdr:colOff>50800</xdr:colOff>
      <xdr:row>105</xdr:row>
      <xdr:rowOff>7620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2019300" y="1797884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76019</xdr:rowOff>
    </xdr:from>
    <xdr:to>
      <xdr:col>6</xdr:col>
      <xdr:colOff>38100</xdr:colOff>
      <xdr:row>105</xdr:row>
      <xdr:rowOff>6169</xdr:rowOff>
    </xdr:to>
    <xdr:sp macro="" textlink="">
      <xdr:nvSpPr>
        <xdr:cNvPr id="329" name="楕円 328">
          <a:extLst>
            <a:ext uri="{FF2B5EF4-FFF2-40B4-BE49-F238E27FC236}">
              <a16:creationId xmlns:a16="http://schemas.microsoft.com/office/drawing/2014/main" id="{00000000-0008-0000-0F00-000049010000}"/>
            </a:ext>
          </a:extLst>
        </xdr:cNvPr>
        <xdr:cNvSpPr/>
      </xdr:nvSpPr>
      <xdr:spPr>
        <a:xfrm>
          <a:off x="10795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126819</xdr:rowOff>
    </xdr:from>
    <xdr:to>
      <xdr:col>10</xdr:col>
      <xdr:colOff>114300</xdr:colOff>
      <xdr:row>104</xdr:row>
      <xdr:rowOff>148045</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130300" y="1795761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331" name="n_1aveValue【市民会館】&#10;有形固定資産減価償却率">
          <a:extLst>
            <a:ext uri="{FF2B5EF4-FFF2-40B4-BE49-F238E27FC236}">
              <a16:creationId xmlns:a16="http://schemas.microsoft.com/office/drawing/2014/main" id="{00000000-0008-0000-0F00-00004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332" name="n_2aveValue【市民会館】&#10;有形固定資産減価償却率">
          <a:extLst>
            <a:ext uri="{FF2B5EF4-FFF2-40B4-BE49-F238E27FC236}">
              <a16:creationId xmlns:a16="http://schemas.microsoft.com/office/drawing/2014/main" id="{00000000-0008-0000-0F00-00004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333" name="n_3aveValue【市民会館】&#10;有形固定資産減価償却率">
          <a:extLst>
            <a:ext uri="{FF2B5EF4-FFF2-40B4-BE49-F238E27FC236}">
              <a16:creationId xmlns:a16="http://schemas.microsoft.com/office/drawing/2014/main" id="{00000000-0008-0000-0F00-00004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334" name="n_4aveValue【市民会館】&#10;有形固定資産減価償却率">
          <a:extLst>
            <a:ext uri="{FF2B5EF4-FFF2-40B4-BE49-F238E27FC236}">
              <a16:creationId xmlns:a16="http://schemas.microsoft.com/office/drawing/2014/main" id="{00000000-0008-0000-0F00-00004E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88009</xdr:rowOff>
    </xdr:from>
    <xdr:ext cx="405111" cy="259045"/>
    <xdr:sp macro="" textlink="">
      <xdr:nvSpPr>
        <xdr:cNvPr id="335" name="n_1mainValue【市民会館】&#10;有形固定資産減価償却率">
          <a:extLst>
            <a:ext uri="{FF2B5EF4-FFF2-40B4-BE49-F238E27FC236}">
              <a16:creationId xmlns:a16="http://schemas.microsoft.com/office/drawing/2014/main" id="{00000000-0008-0000-0F00-00004F010000}"/>
            </a:ext>
          </a:extLst>
        </xdr:cNvPr>
        <xdr:cNvSpPr txBox="1"/>
      </xdr:nvSpPr>
      <xdr:spPr>
        <a:xfrm>
          <a:off x="35820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74947</xdr:rowOff>
    </xdr:from>
    <xdr:ext cx="405111" cy="259045"/>
    <xdr:sp macro="" textlink="">
      <xdr:nvSpPr>
        <xdr:cNvPr id="336" name="n_2mainValue【市民会館】&#10;有形固定資産減価償却率">
          <a:extLst>
            <a:ext uri="{FF2B5EF4-FFF2-40B4-BE49-F238E27FC236}">
              <a16:creationId xmlns:a16="http://schemas.microsoft.com/office/drawing/2014/main" id="{00000000-0008-0000-0F00-000050010000}"/>
            </a:ext>
          </a:extLst>
        </xdr:cNvPr>
        <xdr:cNvSpPr txBox="1"/>
      </xdr:nvSpPr>
      <xdr:spPr>
        <a:xfrm>
          <a:off x="2705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43922</xdr:rowOff>
    </xdr:from>
    <xdr:ext cx="405111" cy="259045"/>
    <xdr:sp macro="" textlink="">
      <xdr:nvSpPr>
        <xdr:cNvPr id="337" name="n_3mainValue【市民会館】&#10;有形固定資産減価償却率">
          <a:extLst>
            <a:ext uri="{FF2B5EF4-FFF2-40B4-BE49-F238E27FC236}">
              <a16:creationId xmlns:a16="http://schemas.microsoft.com/office/drawing/2014/main" id="{00000000-0008-0000-0F00-000051010000}"/>
            </a:ext>
          </a:extLst>
        </xdr:cNvPr>
        <xdr:cNvSpPr txBox="1"/>
      </xdr:nvSpPr>
      <xdr:spPr>
        <a:xfrm>
          <a:off x="1816744" y="177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22696</xdr:rowOff>
    </xdr:from>
    <xdr:ext cx="405111" cy="259045"/>
    <xdr:sp macro="" textlink="">
      <xdr:nvSpPr>
        <xdr:cNvPr id="338" name="n_4mainValue【市民会館】&#10;有形固定資産減価償却率">
          <a:extLst>
            <a:ext uri="{FF2B5EF4-FFF2-40B4-BE49-F238E27FC236}">
              <a16:creationId xmlns:a16="http://schemas.microsoft.com/office/drawing/2014/main" id="{00000000-0008-0000-0F00-000052010000}"/>
            </a:ext>
          </a:extLst>
        </xdr:cNvPr>
        <xdr:cNvSpPr txBox="1"/>
      </xdr:nvSpPr>
      <xdr:spPr>
        <a:xfrm>
          <a:off x="927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00000000-0008-0000-0F00-00005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00000000-0008-0000-0F00-00005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00000000-0008-0000-0F00-00005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F00-00005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F00-00005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00000000-0008-0000-0F00-00005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00000000-0008-0000-0F00-00005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00000000-0008-0000-0F00-00005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0000000-0008-0000-0F00-00006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361" name="【市民会館】&#10;一人当たり面積最小値テキスト">
          <a:extLst>
            <a:ext uri="{FF2B5EF4-FFF2-40B4-BE49-F238E27FC236}">
              <a16:creationId xmlns:a16="http://schemas.microsoft.com/office/drawing/2014/main" id="{00000000-0008-0000-0F00-00006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363" name="【市民会館】&#10;一人当たり面積最大値テキスト">
          <a:extLst>
            <a:ext uri="{FF2B5EF4-FFF2-40B4-BE49-F238E27FC236}">
              <a16:creationId xmlns:a16="http://schemas.microsoft.com/office/drawing/2014/main" id="{00000000-0008-0000-0F00-00006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365" name="【市民会館】&#10;一人当たり面積平均値テキスト">
          <a:extLst>
            <a:ext uri="{FF2B5EF4-FFF2-40B4-BE49-F238E27FC236}">
              <a16:creationId xmlns:a16="http://schemas.microsoft.com/office/drawing/2014/main" id="{00000000-0008-0000-0F00-00006D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366" name="フローチャート: 判断 365">
          <a:extLst>
            <a:ext uri="{FF2B5EF4-FFF2-40B4-BE49-F238E27FC236}">
              <a16:creationId xmlns:a16="http://schemas.microsoft.com/office/drawing/2014/main" id="{00000000-0008-0000-0F00-00006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367" name="フローチャート: 判断 366">
          <a:extLst>
            <a:ext uri="{FF2B5EF4-FFF2-40B4-BE49-F238E27FC236}">
              <a16:creationId xmlns:a16="http://schemas.microsoft.com/office/drawing/2014/main" id="{00000000-0008-0000-0F00-00006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368" name="フローチャート: 判断 367">
          <a:extLst>
            <a:ext uri="{FF2B5EF4-FFF2-40B4-BE49-F238E27FC236}">
              <a16:creationId xmlns:a16="http://schemas.microsoft.com/office/drawing/2014/main" id="{00000000-0008-0000-0F00-00007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369" name="フローチャート: 判断 368">
          <a:extLst>
            <a:ext uri="{FF2B5EF4-FFF2-40B4-BE49-F238E27FC236}">
              <a16:creationId xmlns:a16="http://schemas.microsoft.com/office/drawing/2014/main" id="{00000000-0008-0000-0F00-00007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370" name="フローチャート: 判断 369">
          <a:extLst>
            <a:ext uri="{FF2B5EF4-FFF2-40B4-BE49-F238E27FC236}">
              <a16:creationId xmlns:a16="http://schemas.microsoft.com/office/drawing/2014/main" id="{00000000-0008-0000-0F00-00007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F00-00007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F00-00007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123698</xdr:rowOff>
    </xdr:from>
    <xdr:to>
      <xdr:col>55</xdr:col>
      <xdr:colOff>50800</xdr:colOff>
      <xdr:row>107</xdr:row>
      <xdr:rowOff>53848</xdr:rowOff>
    </xdr:to>
    <xdr:sp macro="" textlink="">
      <xdr:nvSpPr>
        <xdr:cNvPr id="376" name="楕円 375">
          <a:extLst>
            <a:ext uri="{FF2B5EF4-FFF2-40B4-BE49-F238E27FC236}">
              <a16:creationId xmlns:a16="http://schemas.microsoft.com/office/drawing/2014/main" id="{00000000-0008-0000-0F00-000078010000}"/>
            </a:ext>
          </a:extLst>
        </xdr:cNvPr>
        <xdr:cNvSpPr/>
      </xdr:nvSpPr>
      <xdr:spPr>
        <a:xfrm>
          <a:off x="104267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102125</xdr:rowOff>
    </xdr:from>
    <xdr:ext cx="469744" cy="259045"/>
    <xdr:sp macro="" textlink="">
      <xdr:nvSpPr>
        <xdr:cNvPr id="377" name="【市民会館】&#10;一人当たり面積該当値テキスト">
          <a:extLst>
            <a:ext uri="{FF2B5EF4-FFF2-40B4-BE49-F238E27FC236}">
              <a16:creationId xmlns:a16="http://schemas.microsoft.com/office/drawing/2014/main" id="{00000000-0008-0000-0F00-000079010000}"/>
            </a:ext>
          </a:extLst>
        </xdr:cNvPr>
        <xdr:cNvSpPr txBox="1"/>
      </xdr:nvSpPr>
      <xdr:spPr>
        <a:xfrm>
          <a:off x="10515600"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125985</xdr:rowOff>
    </xdr:from>
    <xdr:to>
      <xdr:col>50</xdr:col>
      <xdr:colOff>165100</xdr:colOff>
      <xdr:row>107</xdr:row>
      <xdr:rowOff>56135</xdr:rowOff>
    </xdr:to>
    <xdr:sp macro="" textlink="">
      <xdr:nvSpPr>
        <xdr:cNvPr id="378" name="楕円 377">
          <a:extLst>
            <a:ext uri="{FF2B5EF4-FFF2-40B4-BE49-F238E27FC236}">
              <a16:creationId xmlns:a16="http://schemas.microsoft.com/office/drawing/2014/main" id="{00000000-0008-0000-0F00-00007A010000}"/>
            </a:ext>
          </a:extLst>
        </xdr:cNvPr>
        <xdr:cNvSpPr/>
      </xdr:nvSpPr>
      <xdr:spPr>
        <a:xfrm>
          <a:off x="9588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3048</xdr:rowOff>
    </xdr:from>
    <xdr:to>
      <xdr:col>55</xdr:col>
      <xdr:colOff>0</xdr:colOff>
      <xdr:row>107</xdr:row>
      <xdr:rowOff>5335</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flipV="1">
          <a:off x="9639300" y="18348198"/>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125985</xdr:rowOff>
    </xdr:from>
    <xdr:to>
      <xdr:col>46</xdr:col>
      <xdr:colOff>38100</xdr:colOff>
      <xdr:row>107</xdr:row>
      <xdr:rowOff>56135</xdr:rowOff>
    </xdr:to>
    <xdr:sp macro="" textlink="">
      <xdr:nvSpPr>
        <xdr:cNvPr id="380" name="楕円 379">
          <a:extLst>
            <a:ext uri="{FF2B5EF4-FFF2-40B4-BE49-F238E27FC236}">
              <a16:creationId xmlns:a16="http://schemas.microsoft.com/office/drawing/2014/main" id="{00000000-0008-0000-0F00-00007C010000}"/>
            </a:ext>
          </a:extLst>
        </xdr:cNvPr>
        <xdr:cNvSpPr/>
      </xdr:nvSpPr>
      <xdr:spPr>
        <a:xfrm>
          <a:off x="8699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5335</xdr:rowOff>
    </xdr:from>
    <xdr:to>
      <xdr:col>50</xdr:col>
      <xdr:colOff>114300</xdr:colOff>
      <xdr:row>107</xdr:row>
      <xdr:rowOff>5335</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8750300" y="1835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123698</xdr:rowOff>
    </xdr:from>
    <xdr:to>
      <xdr:col>41</xdr:col>
      <xdr:colOff>101600</xdr:colOff>
      <xdr:row>107</xdr:row>
      <xdr:rowOff>53848</xdr:rowOff>
    </xdr:to>
    <xdr:sp macro="" textlink="">
      <xdr:nvSpPr>
        <xdr:cNvPr id="382" name="楕円 381">
          <a:extLst>
            <a:ext uri="{FF2B5EF4-FFF2-40B4-BE49-F238E27FC236}">
              <a16:creationId xmlns:a16="http://schemas.microsoft.com/office/drawing/2014/main" id="{00000000-0008-0000-0F00-00007E010000}"/>
            </a:ext>
          </a:extLst>
        </xdr:cNvPr>
        <xdr:cNvSpPr/>
      </xdr:nvSpPr>
      <xdr:spPr>
        <a:xfrm>
          <a:off x="78105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3048</xdr:rowOff>
    </xdr:from>
    <xdr:to>
      <xdr:col>45</xdr:col>
      <xdr:colOff>177800</xdr:colOff>
      <xdr:row>107</xdr:row>
      <xdr:rowOff>5335</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7861300" y="1834819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123698</xdr:rowOff>
    </xdr:from>
    <xdr:to>
      <xdr:col>36</xdr:col>
      <xdr:colOff>165100</xdr:colOff>
      <xdr:row>107</xdr:row>
      <xdr:rowOff>53848</xdr:rowOff>
    </xdr:to>
    <xdr:sp macro="" textlink="">
      <xdr:nvSpPr>
        <xdr:cNvPr id="384" name="楕円 383">
          <a:extLst>
            <a:ext uri="{FF2B5EF4-FFF2-40B4-BE49-F238E27FC236}">
              <a16:creationId xmlns:a16="http://schemas.microsoft.com/office/drawing/2014/main" id="{00000000-0008-0000-0F00-000080010000}"/>
            </a:ext>
          </a:extLst>
        </xdr:cNvPr>
        <xdr:cNvSpPr/>
      </xdr:nvSpPr>
      <xdr:spPr>
        <a:xfrm>
          <a:off x="69215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3048</xdr:rowOff>
    </xdr:from>
    <xdr:to>
      <xdr:col>41</xdr:col>
      <xdr:colOff>50800</xdr:colOff>
      <xdr:row>107</xdr:row>
      <xdr:rowOff>3048</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6972300" y="183481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386" name="n_1aveValue【市民会館】&#10;一人当たり面積">
          <a:extLst>
            <a:ext uri="{FF2B5EF4-FFF2-40B4-BE49-F238E27FC236}">
              <a16:creationId xmlns:a16="http://schemas.microsoft.com/office/drawing/2014/main" id="{00000000-0008-0000-0F00-000082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387" name="n_2aveValue【市民会館】&#10;一人当たり面積">
          <a:extLst>
            <a:ext uri="{FF2B5EF4-FFF2-40B4-BE49-F238E27FC236}">
              <a16:creationId xmlns:a16="http://schemas.microsoft.com/office/drawing/2014/main" id="{00000000-0008-0000-0F00-000083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388" name="n_3aveValue【市民会館】&#10;一人当たり面積">
          <a:extLst>
            <a:ext uri="{FF2B5EF4-FFF2-40B4-BE49-F238E27FC236}">
              <a16:creationId xmlns:a16="http://schemas.microsoft.com/office/drawing/2014/main" id="{00000000-0008-0000-0F00-000084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389" name="n_4aveValue【市民会館】&#10;一人当たり面積">
          <a:extLst>
            <a:ext uri="{FF2B5EF4-FFF2-40B4-BE49-F238E27FC236}">
              <a16:creationId xmlns:a16="http://schemas.microsoft.com/office/drawing/2014/main" id="{00000000-0008-0000-0F00-00008501000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47262</xdr:rowOff>
    </xdr:from>
    <xdr:ext cx="469744" cy="259045"/>
    <xdr:sp macro="" textlink="">
      <xdr:nvSpPr>
        <xdr:cNvPr id="390" name="n_1mainValue【市民会館】&#10;一人当たり面積">
          <a:extLst>
            <a:ext uri="{FF2B5EF4-FFF2-40B4-BE49-F238E27FC236}">
              <a16:creationId xmlns:a16="http://schemas.microsoft.com/office/drawing/2014/main" id="{00000000-0008-0000-0F00-000086010000}"/>
            </a:ext>
          </a:extLst>
        </xdr:cNvPr>
        <xdr:cNvSpPr txBox="1"/>
      </xdr:nvSpPr>
      <xdr:spPr>
        <a:xfrm>
          <a:off x="93917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47262</xdr:rowOff>
    </xdr:from>
    <xdr:ext cx="469744" cy="259045"/>
    <xdr:sp macro="" textlink="">
      <xdr:nvSpPr>
        <xdr:cNvPr id="391" name="n_2mainValue【市民会館】&#10;一人当たり面積">
          <a:extLst>
            <a:ext uri="{FF2B5EF4-FFF2-40B4-BE49-F238E27FC236}">
              <a16:creationId xmlns:a16="http://schemas.microsoft.com/office/drawing/2014/main" id="{00000000-0008-0000-0F00-000087010000}"/>
            </a:ext>
          </a:extLst>
        </xdr:cNvPr>
        <xdr:cNvSpPr txBox="1"/>
      </xdr:nvSpPr>
      <xdr:spPr>
        <a:xfrm>
          <a:off x="8515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44975</xdr:rowOff>
    </xdr:from>
    <xdr:ext cx="469744" cy="259045"/>
    <xdr:sp macro="" textlink="">
      <xdr:nvSpPr>
        <xdr:cNvPr id="392" name="n_3mainValue【市民会館】&#10;一人当たり面積">
          <a:extLst>
            <a:ext uri="{FF2B5EF4-FFF2-40B4-BE49-F238E27FC236}">
              <a16:creationId xmlns:a16="http://schemas.microsoft.com/office/drawing/2014/main" id="{00000000-0008-0000-0F00-000088010000}"/>
            </a:ext>
          </a:extLst>
        </xdr:cNvPr>
        <xdr:cNvSpPr txBox="1"/>
      </xdr:nvSpPr>
      <xdr:spPr>
        <a:xfrm>
          <a:off x="7626427" y="1839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44975</xdr:rowOff>
    </xdr:from>
    <xdr:ext cx="469744" cy="259045"/>
    <xdr:sp macro="" textlink="">
      <xdr:nvSpPr>
        <xdr:cNvPr id="393" name="n_4mainValue【市民会館】&#10;一人当たり面積">
          <a:extLst>
            <a:ext uri="{FF2B5EF4-FFF2-40B4-BE49-F238E27FC236}">
              <a16:creationId xmlns:a16="http://schemas.microsoft.com/office/drawing/2014/main" id="{00000000-0008-0000-0F00-000089010000}"/>
            </a:ext>
          </a:extLst>
        </xdr:cNvPr>
        <xdr:cNvSpPr txBox="1"/>
      </xdr:nvSpPr>
      <xdr:spPr>
        <a:xfrm>
          <a:off x="6737427" y="1839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00000000-0008-0000-0F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00000000-0008-0000-0F00-0000A401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00000000-0008-0000-0F00-0000A601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0000000-0008-0000-0F00-0000A801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7" name="フローチャート: 判断 426">
          <a:extLst>
            <a:ext uri="{FF2B5EF4-FFF2-40B4-BE49-F238E27FC236}">
              <a16:creationId xmlns:a16="http://schemas.microsoft.com/office/drawing/2014/main" id="{00000000-0008-0000-0F00-0000AB01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5806</xdr:rowOff>
    </xdr:from>
    <xdr:to>
      <xdr:col>85</xdr:col>
      <xdr:colOff>177800</xdr:colOff>
      <xdr:row>40</xdr:row>
      <xdr:rowOff>107406</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62687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155683</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0000000-0008-0000-0F00-0000B4010000}"/>
            </a:ext>
          </a:extLst>
        </xdr:cNvPr>
        <xdr:cNvSpPr txBox="1"/>
      </xdr:nvSpPr>
      <xdr:spPr>
        <a:xfrm>
          <a:off x="16357600" y="684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154396</xdr:rowOff>
    </xdr:from>
    <xdr:to>
      <xdr:col>81</xdr:col>
      <xdr:colOff>101600</xdr:colOff>
      <xdr:row>40</xdr:row>
      <xdr:rowOff>84546</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5430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33746</xdr:rowOff>
    </xdr:from>
    <xdr:to>
      <xdr:col>85</xdr:col>
      <xdr:colOff>127000</xdr:colOff>
      <xdr:row>40</xdr:row>
      <xdr:rowOff>56606</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5481300" y="689174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10704</xdr:rowOff>
    </xdr:from>
    <xdr:to>
      <xdr:col>76</xdr:col>
      <xdr:colOff>165100</xdr:colOff>
      <xdr:row>40</xdr:row>
      <xdr:rowOff>112304</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4541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33746</xdr:rowOff>
    </xdr:from>
    <xdr:to>
      <xdr:col>81</xdr:col>
      <xdr:colOff>50800</xdr:colOff>
      <xdr:row>40</xdr:row>
      <xdr:rowOff>61504</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flipV="1">
          <a:off x="14592300" y="689174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154396</xdr:rowOff>
    </xdr:from>
    <xdr:to>
      <xdr:col>72</xdr:col>
      <xdr:colOff>38100</xdr:colOff>
      <xdr:row>40</xdr:row>
      <xdr:rowOff>84546</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3652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33746</xdr:rowOff>
    </xdr:from>
    <xdr:to>
      <xdr:col>76</xdr:col>
      <xdr:colOff>114300</xdr:colOff>
      <xdr:row>40</xdr:row>
      <xdr:rowOff>61504</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3703300" y="689174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120106</xdr:rowOff>
    </xdr:from>
    <xdr:to>
      <xdr:col>67</xdr:col>
      <xdr:colOff>101600</xdr:colOff>
      <xdr:row>40</xdr:row>
      <xdr:rowOff>50256</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2763500" y="68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170906</xdr:rowOff>
    </xdr:from>
    <xdr:to>
      <xdr:col>71</xdr:col>
      <xdr:colOff>177800</xdr:colOff>
      <xdr:row>40</xdr:row>
      <xdr:rowOff>33746</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2814300" y="685745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00000000-0008-0000-0F00-0000BD01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00000000-0008-0000-0F00-0000BE01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00000000-0008-0000-0F00-0000C001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75673</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52660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103431</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00000000-0008-0000-0F00-0000C2010000}"/>
            </a:ext>
          </a:extLst>
        </xdr:cNvPr>
        <xdr:cNvSpPr txBox="1"/>
      </xdr:nvSpPr>
      <xdr:spPr>
        <a:xfrm>
          <a:off x="14389744"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75673</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00000000-0008-0000-0F00-0000C3010000}"/>
            </a:ext>
          </a:extLst>
        </xdr:cNvPr>
        <xdr:cNvSpPr txBox="1"/>
      </xdr:nvSpPr>
      <xdr:spPr>
        <a:xfrm>
          <a:off x="135007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41383</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2611744" y="689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00000000-0008-0000-0F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5" name="【一般廃棄物処理施設】&#10;一人当たり有形固定資産（償却資産）額最小値テキスト">
          <a:extLst>
            <a:ext uri="{FF2B5EF4-FFF2-40B4-BE49-F238E27FC236}">
              <a16:creationId xmlns:a16="http://schemas.microsoft.com/office/drawing/2014/main" id="{00000000-0008-0000-0F00-0000DB01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00000000-0008-0000-0F00-0000DD01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00000000-0008-0000-0F00-0000DF010000}"/>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3" name="フローチャート: 判断 482">
          <a:extLst>
            <a:ext uri="{FF2B5EF4-FFF2-40B4-BE49-F238E27FC236}">
              <a16:creationId xmlns:a16="http://schemas.microsoft.com/office/drawing/2014/main" id="{00000000-0008-0000-0F00-0000E301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84" name="フローチャート: 判断 483">
          <a:extLst>
            <a:ext uri="{FF2B5EF4-FFF2-40B4-BE49-F238E27FC236}">
              <a16:creationId xmlns:a16="http://schemas.microsoft.com/office/drawing/2014/main" id="{00000000-0008-0000-0F00-0000E401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36930</xdr:rowOff>
    </xdr:from>
    <xdr:to>
      <xdr:col>116</xdr:col>
      <xdr:colOff>114300</xdr:colOff>
      <xdr:row>39</xdr:row>
      <xdr:rowOff>138530</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22110700" y="672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59807</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00000000-0008-0000-0F00-0000EB010000}"/>
            </a:ext>
          </a:extLst>
        </xdr:cNvPr>
        <xdr:cNvSpPr txBox="1"/>
      </xdr:nvSpPr>
      <xdr:spPr>
        <a:xfrm>
          <a:off x="22199600" y="657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52777</xdr:rowOff>
    </xdr:from>
    <xdr:to>
      <xdr:col>112</xdr:col>
      <xdr:colOff>38100</xdr:colOff>
      <xdr:row>39</xdr:row>
      <xdr:rowOff>154377</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21272500" y="673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87730</xdr:rowOff>
    </xdr:from>
    <xdr:to>
      <xdr:col>116</xdr:col>
      <xdr:colOff>63500</xdr:colOff>
      <xdr:row>39</xdr:row>
      <xdr:rowOff>103577</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flipV="1">
          <a:off x="21323300" y="6774280"/>
          <a:ext cx="838200" cy="1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79963</xdr:rowOff>
    </xdr:from>
    <xdr:to>
      <xdr:col>107</xdr:col>
      <xdr:colOff>101600</xdr:colOff>
      <xdr:row>40</xdr:row>
      <xdr:rowOff>10113</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20383500" y="676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103577</xdr:rowOff>
    </xdr:from>
    <xdr:to>
      <xdr:col>111</xdr:col>
      <xdr:colOff>177800</xdr:colOff>
      <xdr:row>39</xdr:row>
      <xdr:rowOff>130763</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flipV="1">
          <a:off x="20434300" y="6790127"/>
          <a:ext cx="889000" cy="2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93271</xdr:rowOff>
    </xdr:from>
    <xdr:to>
      <xdr:col>102</xdr:col>
      <xdr:colOff>165100</xdr:colOff>
      <xdr:row>40</xdr:row>
      <xdr:rowOff>23421</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19494500" y="677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130763</xdr:rowOff>
    </xdr:from>
    <xdr:to>
      <xdr:col>107</xdr:col>
      <xdr:colOff>50800</xdr:colOff>
      <xdr:row>39</xdr:row>
      <xdr:rowOff>144071</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19545300" y="6817313"/>
          <a:ext cx="889000" cy="13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95772</xdr:rowOff>
    </xdr:from>
    <xdr:to>
      <xdr:col>98</xdr:col>
      <xdr:colOff>38100</xdr:colOff>
      <xdr:row>40</xdr:row>
      <xdr:rowOff>25922</xdr:rowOff>
    </xdr:to>
    <xdr:sp macro="" textlink="">
      <xdr:nvSpPr>
        <xdr:cNvPr id="498" name="楕円 497">
          <a:extLst>
            <a:ext uri="{FF2B5EF4-FFF2-40B4-BE49-F238E27FC236}">
              <a16:creationId xmlns:a16="http://schemas.microsoft.com/office/drawing/2014/main" id="{00000000-0008-0000-0F00-0000F2010000}"/>
            </a:ext>
          </a:extLst>
        </xdr:cNvPr>
        <xdr:cNvSpPr/>
      </xdr:nvSpPr>
      <xdr:spPr>
        <a:xfrm>
          <a:off x="18605500" y="678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144071</xdr:rowOff>
    </xdr:from>
    <xdr:to>
      <xdr:col>102</xdr:col>
      <xdr:colOff>114300</xdr:colOff>
      <xdr:row>39</xdr:row>
      <xdr:rowOff>146572</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flipV="1">
          <a:off x="18656300" y="6830621"/>
          <a:ext cx="889000" cy="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00000000-0008-0000-0F00-0000F401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00000000-0008-0000-0F00-0000F501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00000000-0008-0000-0F00-0000F601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00000000-0008-0000-0F00-0000F701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145504</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21043411" y="683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1240</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20167111" y="685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14548</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19278111" y="687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17049</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18389111" y="68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00000000-0008-0000-0F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00000000-0008-0000-0F00-00001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00000000-0008-0000-0F00-00001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00000000-0008-0000-0F00-000019020000}"/>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41" name="フローチャート: 判断 540">
          <a:extLst>
            <a:ext uri="{FF2B5EF4-FFF2-40B4-BE49-F238E27FC236}">
              <a16:creationId xmlns:a16="http://schemas.microsoft.com/office/drawing/2014/main" id="{00000000-0008-0000-0F00-00001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84455</xdr:rowOff>
    </xdr:from>
    <xdr:to>
      <xdr:col>85</xdr:col>
      <xdr:colOff>177800</xdr:colOff>
      <xdr:row>59</xdr:row>
      <xdr:rowOff>14605</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62687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107332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00000000-0008-0000-0F00-000025020000}"/>
            </a:ext>
          </a:extLst>
        </xdr:cNvPr>
        <xdr:cNvSpPr txBox="1"/>
      </xdr:nvSpPr>
      <xdr:spPr>
        <a:xfrm>
          <a:off x="16357600"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42545</xdr:rowOff>
    </xdr:from>
    <xdr:to>
      <xdr:col>81</xdr:col>
      <xdr:colOff>101600</xdr:colOff>
      <xdr:row>58</xdr:row>
      <xdr:rowOff>144145</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5430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93345</xdr:rowOff>
    </xdr:from>
    <xdr:to>
      <xdr:col>85</xdr:col>
      <xdr:colOff>127000</xdr:colOff>
      <xdr:row>58</xdr:row>
      <xdr:rowOff>135255</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5481300" y="100374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6350</xdr:rowOff>
    </xdr:from>
    <xdr:to>
      <xdr:col>76</xdr:col>
      <xdr:colOff>165100</xdr:colOff>
      <xdr:row>58</xdr:row>
      <xdr:rowOff>107950</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4541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57150</xdr:rowOff>
    </xdr:from>
    <xdr:to>
      <xdr:col>81</xdr:col>
      <xdr:colOff>50800</xdr:colOff>
      <xdr:row>58</xdr:row>
      <xdr:rowOff>93345</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4592300" y="10001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156845</xdr:rowOff>
    </xdr:from>
    <xdr:to>
      <xdr:col>72</xdr:col>
      <xdr:colOff>38100</xdr:colOff>
      <xdr:row>58</xdr:row>
      <xdr:rowOff>86995</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3652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36195</xdr:rowOff>
    </xdr:from>
    <xdr:to>
      <xdr:col>76</xdr:col>
      <xdr:colOff>114300</xdr:colOff>
      <xdr:row>58</xdr:row>
      <xdr:rowOff>57150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3703300" y="99802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128270</xdr:rowOff>
    </xdr:from>
    <xdr:to>
      <xdr:col>67</xdr:col>
      <xdr:colOff>101600</xdr:colOff>
      <xdr:row>58</xdr:row>
      <xdr:rowOff>58420</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2763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7620</xdr:rowOff>
    </xdr:from>
    <xdr:to>
      <xdr:col>71</xdr:col>
      <xdr:colOff>177800</xdr:colOff>
      <xdr:row>58</xdr:row>
      <xdr:rowOff>36195</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2814300" y="99517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00000000-0008-0000-0F00-00002E020000}"/>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00000000-0008-0000-0F00-00002F020000}"/>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00000000-0008-0000-0F00-000030020000}"/>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00000000-0008-0000-0F00-000031020000}"/>
            </a:ext>
          </a:extLst>
        </xdr:cNvPr>
        <xdr:cNvSpPr txBox="1"/>
      </xdr:nvSpPr>
      <xdr:spPr>
        <a:xfrm>
          <a:off x="126117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160672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52660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124477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00000000-0008-0000-0F00-000033020000}"/>
            </a:ext>
          </a:extLst>
        </xdr:cNvPr>
        <xdr:cNvSpPr txBox="1"/>
      </xdr:nvSpPr>
      <xdr:spPr>
        <a:xfrm>
          <a:off x="14389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103522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00000000-0008-0000-0F00-000034020000}"/>
            </a:ext>
          </a:extLst>
        </xdr:cNvPr>
        <xdr:cNvSpPr txBox="1"/>
      </xdr:nvSpPr>
      <xdr:spPr>
        <a:xfrm>
          <a:off x="135007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74947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00000000-0008-0000-0F00-000035020000}"/>
            </a:ext>
          </a:extLst>
        </xdr:cNvPr>
        <xdr:cNvSpPr txBox="1"/>
      </xdr:nvSpPr>
      <xdr:spPr>
        <a:xfrm>
          <a:off x="126117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00000000-0008-0000-0F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00000000-0008-0000-0F00-00004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00000000-0008-0000-0F00-00004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00000000-0008-0000-0F00-000050020000}"/>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3" name="フローチャート: 判断 592">
          <a:extLst>
            <a:ext uri="{FF2B5EF4-FFF2-40B4-BE49-F238E27FC236}">
              <a16:creationId xmlns:a16="http://schemas.microsoft.com/office/drawing/2014/main" id="{00000000-0008-0000-0F00-00005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4" name="フローチャート: 判断 593">
          <a:extLst>
            <a:ext uri="{FF2B5EF4-FFF2-40B4-BE49-F238E27FC236}">
              <a16:creationId xmlns:a16="http://schemas.microsoft.com/office/drawing/2014/main" id="{00000000-0008-0000-0F00-00005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03" name="楕円 602">
          <a:extLst>
            <a:ext uri="{FF2B5EF4-FFF2-40B4-BE49-F238E27FC236}">
              <a16:creationId xmlns:a16="http://schemas.microsoft.com/office/drawing/2014/main" id="{00000000-0008-0000-0F00-00005B020000}"/>
            </a:ext>
          </a:extLst>
        </xdr:cNvPr>
        <xdr:cNvSpPr/>
      </xdr:nvSpPr>
      <xdr:spPr>
        <a:xfrm>
          <a:off x="22110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120667</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00000000-0008-0000-0F00-00005C020000}"/>
            </a:ext>
          </a:extLst>
        </xdr:cNvPr>
        <xdr:cNvSpPr txBox="1"/>
      </xdr:nvSpPr>
      <xdr:spPr>
        <a:xfrm>
          <a:off x="22199600"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125222</xdr:rowOff>
    </xdr:from>
    <xdr:to>
      <xdr:col>112</xdr:col>
      <xdr:colOff>38100</xdr:colOff>
      <xdr:row>62</xdr:row>
      <xdr:rowOff>55372</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212725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148590</xdr:rowOff>
    </xdr:from>
    <xdr:to>
      <xdr:col>116</xdr:col>
      <xdr:colOff>63500</xdr:colOff>
      <xdr:row>62</xdr:row>
      <xdr:rowOff>4572</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flipV="1">
          <a:off x="21323300" y="1060704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125222</xdr:rowOff>
    </xdr:from>
    <xdr:to>
      <xdr:col>107</xdr:col>
      <xdr:colOff>101600</xdr:colOff>
      <xdr:row>62</xdr:row>
      <xdr:rowOff>55372</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203835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xdr:rowOff>
    </xdr:from>
    <xdr:to>
      <xdr:col>111</xdr:col>
      <xdr:colOff>177800</xdr:colOff>
      <xdr:row>62</xdr:row>
      <xdr:rowOff>4572</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20434300" y="10634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125222</xdr:rowOff>
    </xdr:from>
    <xdr:to>
      <xdr:col>102</xdr:col>
      <xdr:colOff>165100</xdr:colOff>
      <xdr:row>62</xdr:row>
      <xdr:rowOff>55372</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194945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xdr:rowOff>
    </xdr:from>
    <xdr:to>
      <xdr:col>107</xdr:col>
      <xdr:colOff>50800</xdr:colOff>
      <xdr:row>62</xdr:row>
      <xdr:rowOff>4572</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9545300" y="10634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125222</xdr:rowOff>
    </xdr:from>
    <xdr:to>
      <xdr:col>98</xdr:col>
      <xdr:colOff>38100</xdr:colOff>
      <xdr:row>62</xdr:row>
      <xdr:rowOff>55372</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186055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xdr:rowOff>
    </xdr:from>
    <xdr:to>
      <xdr:col>102</xdr:col>
      <xdr:colOff>114300</xdr:colOff>
      <xdr:row>62</xdr:row>
      <xdr:rowOff>4572</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8656300" y="10634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613" name="n_1aveValue【保健センター・保健所】&#10;一人当たり面積">
          <a:extLst>
            <a:ext uri="{FF2B5EF4-FFF2-40B4-BE49-F238E27FC236}">
              <a16:creationId xmlns:a16="http://schemas.microsoft.com/office/drawing/2014/main" id="{00000000-0008-0000-0F00-000065020000}"/>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14" name="n_2aveValue【保健センター・保健所】&#10;一人当たり面積">
          <a:extLst>
            <a:ext uri="{FF2B5EF4-FFF2-40B4-BE49-F238E27FC236}">
              <a16:creationId xmlns:a16="http://schemas.microsoft.com/office/drawing/2014/main" id="{00000000-0008-0000-0F00-000066020000}"/>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615" name="n_3aveValue【保健センター・保健所】&#10;一人当たり面積">
          <a:extLst>
            <a:ext uri="{FF2B5EF4-FFF2-40B4-BE49-F238E27FC236}">
              <a16:creationId xmlns:a16="http://schemas.microsoft.com/office/drawing/2014/main" id="{00000000-0008-0000-0F00-000067020000}"/>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616" name="n_4aveValue【保健センター・保健所】&#10;一人当たり面積">
          <a:extLst>
            <a:ext uri="{FF2B5EF4-FFF2-40B4-BE49-F238E27FC236}">
              <a16:creationId xmlns:a16="http://schemas.microsoft.com/office/drawing/2014/main" id="{00000000-0008-0000-0F00-000068020000}"/>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71899</xdr:rowOff>
    </xdr:from>
    <xdr:ext cx="469744" cy="259045"/>
    <xdr:sp macro="" textlink="">
      <xdr:nvSpPr>
        <xdr:cNvPr id="617" name="n_1mainValue【保健センター・保健所】&#10;一人当たり面積">
          <a:extLst>
            <a:ext uri="{FF2B5EF4-FFF2-40B4-BE49-F238E27FC236}">
              <a16:creationId xmlns:a16="http://schemas.microsoft.com/office/drawing/2014/main" id="{00000000-0008-0000-0F00-000069020000}"/>
            </a:ext>
          </a:extLst>
        </xdr:cNvPr>
        <xdr:cNvSpPr txBox="1"/>
      </xdr:nvSpPr>
      <xdr:spPr>
        <a:xfrm>
          <a:off x="21075727" y="1035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71899</xdr:rowOff>
    </xdr:from>
    <xdr:ext cx="469744" cy="259045"/>
    <xdr:sp macro="" textlink="">
      <xdr:nvSpPr>
        <xdr:cNvPr id="618" name="n_2mainValue【保健センター・保健所】&#10;一人当たり面積">
          <a:extLst>
            <a:ext uri="{FF2B5EF4-FFF2-40B4-BE49-F238E27FC236}">
              <a16:creationId xmlns:a16="http://schemas.microsoft.com/office/drawing/2014/main" id="{00000000-0008-0000-0F00-00006A020000}"/>
            </a:ext>
          </a:extLst>
        </xdr:cNvPr>
        <xdr:cNvSpPr txBox="1"/>
      </xdr:nvSpPr>
      <xdr:spPr>
        <a:xfrm>
          <a:off x="20199427" y="1035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71899</xdr:rowOff>
    </xdr:from>
    <xdr:ext cx="469744" cy="259045"/>
    <xdr:sp macro="" textlink="">
      <xdr:nvSpPr>
        <xdr:cNvPr id="619" name="n_3mainValue【保健センター・保健所】&#10;一人当たり面積">
          <a:extLst>
            <a:ext uri="{FF2B5EF4-FFF2-40B4-BE49-F238E27FC236}">
              <a16:creationId xmlns:a16="http://schemas.microsoft.com/office/drawing/2014/main" id="{00000000-0008-0000-0F00-00006B020000}"/>
            </a:ext>
          </a:extLst>
        </xdr:cNvPr>
        <xdr:cNvSpPr txBox="1"/>
      </xdr:nvSpPr>
      <xdr:spPr>
        <a:xfrm>
          <a:off x="19310427" y="1035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71899</xdr:rowOff>
    </xdr:from>
    <xdr:ext cx="469744" cy="259045"/>
    <xdr:sp macro="" textlink="">
      <xdr:nvSpPr>
        <xdr:cNvPr id="620" name="n_4mainValue【保健センター・保健所】&#10;一人当たり面積">
          <a:extLst>
            <a:ext uri="{FF2B5EF4-FFF2-40B4-BE49-F238E27FC236}">
              <a16:creationId xmlns:a16="http://schemas.microsoft.com/office/drawing/2014/main" id="{00000000-0008-0000-0F00-00006C020000}"/>
            </a:ext>
          </a:extLst>
        </xdr:cNvPr>
        <xdr:cNvSpPr txBox="1"/>
      </xdr:nvSpPr>
      <xdr:spPr>
        <a:xfrm>
          <a:off x="18421427" y="1035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00000000-0008-0000-0F00-00008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00000000-0008-0000-0F00-00008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00000000-0008-0000-0F00-00008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00000000-0008-0000-0F00-00008A020000}"/>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1" name="フローチャート: 判断 650">
          <a:extLst>
            <a:ext uri="{FF2B5EF4-FFF2-40B4-BE49-F238E27FC236}">
              <a16:creationId xmlns:a16="http://schemas.microsoft.com/office/drawing/2014/main" id="{00000000-0008-0000-0F00-00008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2" name="フローチャート: 判断 651">
          <a:extLst>
            <a:ext uri="{FF2B5EF4-FFF2-40B4-BE49-F238E27FC236}">
              <a16:creationId xmlns:a16="http://schemas.microsoft.com/office/drawing/2014/main" id="{00000000-0008-0000-0F00-00008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3" name="フローチャート: 判断 652">
          <a:extLst>
            <a:ext uri="{FF2B5EF4-FFF2-40B4-BE49-F238E27FC236}">
              <a16:creationId xmlns:a16="http://schemas.microsoft.com/office/drawing/2014/main" id="{00000000-0008-0000-0F00-00008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4" name="フローチャート: 判断 653">
          <a:extLst>
            <a:ext uri="{FF2B5EF4-FFF2-40B4-BE49-F238E27FC236}">
              <a16:creationId xmlns:a16="http://schemas.microsoft.com/office/drawing/2014/main" id="{00000000-0008-0000-0F00-00008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5" name="フローチャート: 判断 654">
          <a:extLst>
            <a:ext uri="{FF2B5EF4-FFF2-40B4-BE49-F238E27FC236}">
              <a16:creationId xmlns:a16="http://schemas.microsoft.com/office/drawing/2014/main" id="{00000000-0008-0000-0F00-00008F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65405</xdr:rowOff>
    </xdr:from>
    <xdr:to>
      <xdr:col>85</xdr:col>
      <xdr:colOff>177800</xdr:colOff>
      <xdr:row>83</xdr:row>
      <xdr:rowOff>167005</xdr:rowOff>
    </xdr:to>
    <xdr:sp macro="" textlink="">
      <xdr:nvSpPr>
        <xdr:cNvPr id="661" name="楕円 660">
          <a:extLst>
            <a:ext uri="{FF2B5EF4-FFF2-40B4-BE49-F238E27FC236}">
              <a16:creationId xmlns:a16="http://schemas.microsoft.com/office/drawing/2014/main" id="{00000000-0008-0000-0F00-000095020000}"/>
            </a:ext>
          </a:extLst>
        </xdr:cNvPr>
        <xdr:cNvSpPr/>
      </xdr:nvSpPr>
      <xdr:spPr>
        <a:xfrm>
          <a:off x="162687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43832</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00000000-0008-0000-0F00-000096020000}"/>
            </a:ext>
          </a:extLst>
        </xdr:cNvPr>
        <xdr:cNvSpPr txBox="1"/>
      </xdr:nvSpPr>
      <xdr:spPr>
        <a:xfrm>
          <a:off x="163576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71120</xdr:rowOff>
    </xdr:from>
    <xdr:to>
      <xdr:col>81</xdr:col>
      <xdr:colOff>101600</xdr:colOff>
      <xdr:row>84</xdr:row>
      <xdr:rowOff>1270</xdr:rowOff>
    </xdr:to>
    <xdr:sp macro="" textlink="">
      <xdr:nvSpPr>
        <xdr:cNvPr id="663" name="楕円 662">
          <a:extLst>
            <a:ext uri="{FF2B5EF4-FFF2-40B4-BE49-F238E27FC236}">
              <a16:creationId xmlns:a16="http://schemas.microsoft.com/office/drawing/2014/main" id="{00000000-0008-0000-0F00-000097020000}"/>
            </a:ext>
          </a:extLst>
        </xdr:cNvPr>
        <xdr:cNvSpPr/>
      </xdr:nvSpPr>
      <xdr:spPr>
        <a:xfrm>
          <a:off x="15430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116205</xdr:rowOff>
    </xdr:from>
    <xdr:to>
      <xdr:col>85</xdr:col>
      <xdr:colOff>127000</xdr:colOff>
      <xdr:row>83</xdr:row>
      <xdr:rowOff>121920</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flipV="1">
          <a:off x="15481300" y="1434655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63500</xdr:rowOff>
    </xdr:from>
    <xdr:to>
      <xdr:col>76</xdr:col>
      <xdr:colOff>165100</xdr:colOff>
      <xdr:row>83</xdr:row>
      <xdr:rowOff>165100</xdr:rowOff>
    </xdr:to>
    <xdr:sp macro="" textlink="">
      <xdr:nvSpPr>
        <xdr:cNvPr id="665" name="楕円 664">
          <a:extLst>
            <a:ext uri="{FF2B5EF4-FFF2-40B4-BE49-F238E27FC236}">
              <a16:creationId xmlns:a16="http://schemas.microsoft.com/office/drawing/2014/main" id="{00000000-0008-0000-0F00-000099020000}"/>
            </a:ext>
          </a:extLst>
        </xdr:cNvPr>
        <xdr:cNvSpPr/>
      </xdr:nvSpPr>
      <xdr:spPr>
        <a:xfrm>
          <a:off x="14541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114300</xdr:rowOff>
    </xdr:from>
    <xdr:to>
      <xdr:col>81</xdr:col>
      <xdr:colOff>50800</xdr:colOff>
      <xdr:row>83</xdr:row>
      <xdr:rowOff>121920</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4592300" y="143446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46355</xdr:rowOff>
    </xdr:from>
    <xdr:to>
      <xdr:col>72</xdr:col>
      <xdr:colOff>38100</xdr:colOff>
      <xdr:row>83</xdr:row>
      <xdr:rowOff>147955</xdr:rowOff>
    </xdr:to>
    <xdr:sp macro="" textlink="">
      <xdr:nvSpPr>
        <xdr:cNvPr id="667" name="楕円 666">
          <a:extLst>
            <a:ext uri="{FF2B5EF4-FFF2-40B4-BE49-F238E27FC236}">
              <a16:creationId xmlns:a16="http://schemas.microsoft.com/office/drawing/2014/main" id="{00000000-0008-0000-0F00-00009B020000}"/>
            </a:ext>
          </a:extLst>
        </xdr:cNvPr>
        <xdr:cNvSpPr/>
      </xdr:nvSpPr>
      <xdr:spPr>
        <a:xfrm>
          <a:off x="13652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97155</xdr:rowOff>
    </xdr:from>
    <xdr:to>
      <xdr:col>76</xdr:col>
      <xdr:colOff>114300</xdr:colOff>
      <xdr:row>83</xdr:row>
      <xdr:rowOff>114300</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3703300" y="143275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38736</xdr:rowOff>
    </xdr:from>
    <xdr:to>
      <xdr:col>67</xdr:col>
      <xdr:colOff>101600</xdr:colOff>
      <xdr:row>83</xdr:row>
      <xdr:rowOff>140336</xdr:rowOff>
    </xdr:to>
    <xdr:sp macro="" textlink="">
      <xdr:nvSpPr>
        <xdr:cNvPr id="669" name="楕円 668">
          <a:extLst>
            <a:ext uri="{FF2B5EF4-FFF2-40B4-BE49-F238E27FC236}">
              <a16:creationId xmlns:a16="http://schemas.microsoft.com/office/drawing/2014/main" id="{00000000-0008-0000-0F00-00009D020000}"/>
            </a:ext>
          </a:extLst>
        </xdr:cNvPr>
        <xdr:cNvSpPr/>
      </xdr:nvSpPr>
      <xdr:spPr>
        <a:xfrm>
          <a:off x="127635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89536</xdr:rowOff>
    </xdr:from>
    <xdr:to>
      <xdr:col>71</xdr:col>
      <xdr:colOff>177800</xdr:colOff>
      <xdr:row>83</xdr:row>
      <xdr:rowOff>97155</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2814300" y="1431988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71" name="n_1aveValue【消防施設】&#10;有形固定資産減価償却率">
          <a:extLst>
            <a:ext uri="{FF2B5EF4-FFF2-40B4-BE49-F238E27FC236}">
              <a16:creationId xmlns:a16="http://schemas.microsoft.com/office/drawing/2014/main" id="{00000000-0008-0000-0F00-00009F020000}"/>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672" name="n_2aveValue【消防施設】&#10;有形固定資産減価償却率">
          <a:extLst>
            <a:ext uri="{FF2B5EF4-FFF2-40B4-BE49-F238E27FC236}">
              <a16:creationId xmlns:a16="http://schemas.microsoft.com/office/drawing/2014/main" id="{00000000-0008-0000-0F00-0000A0020000}"/>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673" name="n_3aveValue【消防施設】&#10;有形固定資産減価償却率">
          <a:extLst>
            <a:ext uri="{FF2B5EF4-FFF2-40B4-BE49-F238E27FC236}">
              <a16:creationId xmlns:a16="http://schemas.microsoft.com/office/drawing/2014/main" id="{00000000-0008-0000-0F00-0000A1020000}"/>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674" name="n_4aveValue【消防施設】&#10;有形固定資産減価償却率">
          <a:extLst>
            <a:ext uri="{FF2B5EF4-FFF2-40B4-BE49-F238E27FC236}">
              <a16:creationId xmlns:a16="http://schemas.microsoft.com/office/drawing/2014/main" id="{00000000-0008-0000-0F00-0000A2020000}"/>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163847</xdr:rowOff>
    </xdr:from>
    <xdr:ext cx="405111" cy="259045"/>
    <xdr:sp macro="" textlink="">
      <xdr:nvSpPr>
        <xdr:cNvPr id="675" name="n_1mainValue【消防施設】&#10;有形固定資産減価償却率">
          <a:extLst>
            <a:ext uri="{FF2B5EF4-FFF2-40B4-BE49-F238E27FC236}">
              <a16:creationId xmlns:a16="http://schemas.microsoft.com/office/drawing/2014/main" id="{00000000-0008-0000-0F00-0000A3020000}"/>
            </a:ext>
          </a:extLst>
        </xdr:cNvPr>
        <xdr:cNvSpPr txBox="1"/>
      </xdr:nvSpPr>
      <xdr:spPr>
        <a:xfrm>
          <a:off x="1526604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156227</xdr:rowOff>
    </xdr:from>
    <xdr:ext cx="405111" cy="259045"/>
    <xdr:sp macro="" textlink="">
      <xdr:nvSpPr>
        <xdr:cNvPr id="676" name="n_2mainValue【消防施設】&#10;有形固定資産減価償却率">
          <a:extLst>
            <a:ext uri="{FF2B5EF4-FFF2-40B4-BE49-F238E27FC236}">
              <a16:creationId xmlns:a16="http://schemas.microsoft.com/office/drawing/2014/main" id="{00000000-0008-0000-0F00-0000A4020000}"/>
            </a:ext>
          </a:extLst>
        </xdr:cNvPr>
        <xdr:cNvSpPr txBox="1"/>
      </xdr:nvSpPr>
      <xdr:spPr>
        <a:xfrm>
          <a:off x="143897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139082</xdr:rowOff>
    </xdr:from>
    <xdr:ext cx="405111" cy="259045"/>
    <xdr:sp macro="" textlink="">
      <xdr:nvSpPr>
        <xdr:cNvPr id="677" name="n_3mainValue【消防施設】&#10;有形固定資産減価償却率">
          <a:extLst>
            <a:ext uri="{FF2B5EF4-FFF2-40B4-BE49-F238E27FC236}">
              <a16:creationId xmlns:a16="http://schemas.microsoft.com/office/drawing/2014/main" id="{00000000-0008-0000-0F00-0000A5020000}"/>
            </a:ext>
          </a:extLst>
        </xdr:cNvPr>
        <xdr:cNvSpPr txBox="1"/>
      </xdr:nvSpPr>
      <xdr:spPr>
        <a:xfrm>
          <a:off x="13500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131463</xdr:rowOff>
    </xdr:from>
    <xdr:ext cx="405111" cy="259045"/>
    <xdr:sp macro="" textlink="">
      <xdr:nvSpPr>
        <xdr:cNvPr id="678" name="n_4mainValue【消防施設】&#10;有形固定資産減価償却率">
          <a:extLst>
            <a:ext uri="{FF2B5EF4-FFF2-40B4-BE49-F238E27FC236}">
              <a16:creationId xmlns:a16="http://schemas.microsoft.com/office/drawing/2014/main" id="{00000000-0008-0000-0F00-0000A6020000}"/>
            </a:ext>
          </a:extLst>
        </xdr:cNvPr>
        <xdr:cNvSpPr txBox="1"/>
      </xdr:nvSpPr>
      <xdr:spPr>
        <a:xfrm>
          <a:off x="126117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00000000-0008-0000-0F00-0000BB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1" name="【消防施設】&#10;一人当たり面積最小値テキスト">
          <a:extLst>
            <a:ext uri="{FF2B5EF4-FFF2-40B4-BE49-F238E27FC236}">
              <a16:creationId xmlns:a16="http://schemas.microsoft.com/office/drawing/2014/main" id="{00000000-0008-0000-0F00-0000BD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3" name="【消防施設】&#10;一人当たり面積最大値テキスト">
          <a:extLst>
            <a:ext uri="{FF2B5EF4-FFF2-40B4-BE49-F238E27FC236}">
              <a16:creationId xmlns:a16="http://schemas.microsoft.com/office/drawing/2014/main" id="{00000000-0008-0000-0F00-0000BF02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5" name="【消防施設】&#10;一人当たり面積平均値テキスト">
          <a:extLst>
            <a:ext uri="{FF2B5EF4-FFF2-40B4-BE49-F238E27FC236}">
              <a16:creationId xmlns:a16="http://schemas.microsoft.com/office/drawing/2014/main" id="{00000000-0008-0000-0F00-0000C102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6" name="フローチャート: 判断 705">
          <a:extLst>
            <a:ext uri="{FF2B5EF4-FFF2-40B4-BE49-F238E27FC236}">
              <a16:creationId xmlns:a16="http://schemas.microsoft.com/office/drawing/2014/main" id="{00000000-0008-0000-0F00-0000C2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7" name="フローチャート: 判断 706">
          <a:extLst>
            <a:ext uri="{FF2B5EF4-FFF2-40B4-BE49-F238E27FC236}">
              <a16:creationId xmlns:a16="http://schemas.microsoft.com/office/drawing/2014/main" id="{00000000-0008-0000-0F00-0000C302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8" name="フローチャート: 判断 707">
          <a:extLst>
            <a:ext uri="{FF2B5EF4-FFF2-40B4-BE49-F238E27FC236}">
              <a16:creationId xmlns:a16="http://schemas.microsoft.com/office/drawing/2014/main" id="{00000000-0008-0000-0F00-0000C402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9" name="フローチャート: 判断 708">
          <a:extLst>
            <a:ext uri="{FF2B5EF4-FFF2-40B4-BE49-F238E27FC236}">
              <a16:creationId xmlns:a16="http://schemas.microsoft.com/office/drawing/2014/main" id="{00000000-0008-0000-0F00-0000C502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10" name="フローチャート: 判断 709">
          <a:extLst>
            <a:ext uri="{FF2B5EF4-FFF2-40B4-BE49-F238E27FC236}">
              <a16:creationId xmlns:a16="http://schemas.microsoft.com/office/drawing/2014/main" id="{00000000-0008-0000-0F00-0000C602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5587</xdr:rowOff>
    </xdr:from>
    <xdr:to>
      <xdr:col>116</xdr:col>
      <xdr:colOff>114300</xdr:colOff>
      <xdr:row>82</xdr:row>
      <xdr:rowOff>107187</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221107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28464</xdr:rowOff>
    </xdr:from>
    <xdr:ext cx="469744" cy="259045"/>
    <xdr:sp macro="" textlink="">
      <xdr:nvSpPr>
        <xdr:cNvPr id="717" name="【消防施設】&#10;一人当たり面積該当値テキスト">
          <a:extLst>
            <a:ext uri="{FF2B5EF4-FFF2-40B4-BE49-F238E27FC236}">
              <a16:creationId xmlns:a16="http://schemas.microsoft.com/office/drawing/2014/main" id="{00000000-0008-0000-0F00-0000CD020000}"/>
            </a:ext>
          </a:extLst>
        </xdr:cNvPr>
        <xdr:cNvSpPr txBox="1"/>
      </xdr:nvSpPr>
      <xdr:spPr>
        <a:xfrm>
          <a:off x="22199600" y="1391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5587</xdr:rowOff>
    </xdr:from>
    <xdr:to>
      <xdr:col>112</xdr:col>
      <xdr:colOff>38100</xdr:colOff>
      <xdr:row>82</xdr:row>
      <xdr:rowOff>107187</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212725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56387</xdr:rowOff>
    </xdr:from>
    <xdr:to>
      <xdr:col>116</xdr:col>
      <xdr:colOff>63500</xdr:colOff>
      <xdr:row>82</xdr:row>
      <xdr:rowOff>56387</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21323300" y="141152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5587</xdr:rowOff>
    </xdr:from>
    <xdr:to>
      <xdr:col>107</xdr:col>
      <xdr:colOff>101600</xdr:colOff>
      <xdr:row>82</xdr:row>
      <xdr:rowOff>107187</xdr:rowOff>
    </xdr:to>
    <xdr:sp macro="" textlink="">
      <xdr:nvSpPr>
        <xdr:cNvPr id="720" name="楕円 719">
          <a:extLst>
            <a:ext uri="{FF2B5EF4-FFF2-40B4-BE49-F238E27FC236}">
              <a16:creationId xmlns:a16="http://schemas.microsoft.com/office/drawing/2014/main" id="{00000000-0008-0000-0F00-0000D0020000}"/>
            </a:ext>
          </a:extLst>
        </xdr:cNvPr>
        <xdr:cNvSpPr/>
      </xdr:nvSpPr>
      <xdr:spPr>
        <a:xfrm>
          <a:off x="203835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56387</xdr:rowOff>
    </xdr:from>
    <xdr:to>
      <xdr:col>111</xdr:col>
      <xdr:colOff>177800</xdr:colOff>
      <xdr:row>82</xdr:row>
      <xdr:rowOff>56387</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20434300" y="141152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10161</xdr:rowOff>
    </xdr:from>
    <xdr:to>
      <xdr:col>102</xdr:col>
      <xdr:colOff>165100</xdr:colOff>
      <xdr:row>82</xdr:row>
      <xdr:rowOff>111761</xdr:rowOff>
    </xdr:to>
    <xdr:sp macro="" textlink="">
      <xdr:nvSpPr>
        <xdr:cNvPr id="722" name="楕円 721">
          <a:extLst>
            <a:ext uri="{FF2B5EF4-FFF2-40B4-BE49-F238E27FC236}">
              <a16:creationId xmlns:a16="http://schemas.microsoft.com/office/drawing/2014/main" id="{00000000-0008-0000-0F00-0000D2020000}"/>
            </a:ext>
          </a:extLst>
        </xdr:cNvPr>
        <xdr:cNvSpPr/>
      </xdr:nvSpPr>
      <xdr:spPr>
        <a:xfrm>
          <a:off x="19494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56387</xdr:rowOff>
    </xdr:from>
    <xdr:to>
      <xdr:col>107</xdr:col>
      <xdr:colOff>50800</xdr:colOff>
      <xdr:row>82</xdr:row>
      <xdr:rowOff>60961</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flipV="1">
          <a:off x="19545300" y="141152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5587</xdr:rowOff>
    </xdr:from>
    <xdr:to>
      <xdr:col>98</xdr:col>
      <xdr:colOff>38100</xdr:colOff>
      <xdr:row>82</xdr:row>
      <xdr:rowOff>107187</xdr:rowOff>
    </xdr:to>
    <xdr:sp macro="" textlink="">
      <xdr:nvSpPr>
        <xdr:cNvPr id="724" name="楕円 723">
          <a:extLst>
            <a:ext uri="{FF2B5EF4-FFF2-40B4-BE49-F238E27FC236}">
              <a16:creationId xmlns:a16="http://schemas.microsoft.com/office/drawing/2014/main" id="{00000000-0008-0000-0F00-0000D4020000}"/>
            </a:ext>
          </a:extLst>
        </xdr:cNvPr>
        <xdr:cNvSpPr/>
      </xdr:nvSpPr>
      <xdr:spPr>
        <a:xfrm>
          <a:off x="18605500" y="1406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56387</xdr:rowOff>
    </xdr:from>
    <xdr:to>
      <xdr:col>102</xdr:col>
      <xdr:colOff>114300</xdr:colOff>
      <xdr:row>82</xdr:row>
      <xdr:rowOff>60961</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8656300" y="141152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26" name="n_1aveValue【消防施設】&#10;一人当たり面積">
          <a:extLst>
            <a:ext uri="{FF2B5EF4-FFF2-40B4-BE49-F238E27FC236}">
              <a16:creationId xmlns:a16="http://schemas.microsoft.com/office/drawing/2014/main" id="{00000000-0008-0000-0F00-0000D6020000}"/>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727" name="n_2aveValue【消防施設】&#10;一人当たり面積">
          <a:extLst>
            <a:ext uri="{FF2B5EF4-FFF2-40B4-BE49-F238E27FC236}">
              <a16:creationId xmlns:a16="http://schemas.microsoft.com/office/drawing/2014/main" id="{00000000-0008-0000-0F00-0000D702000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28" name="n_3aveValue【消防施設】&#10;一人当たり面積">
          <a:extLst>
            <a:ext uri="{FF2B5EF4-FFF2-40B4-BE49-F238E27FC236}">
              <a16:creationId xmlns:a16="http://schemas.microsoft.com/office/drawing/2014/main" id="{00000000-0008-0000-0F00-0000D8020000}"/>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729" name="n_4aveValue【消防施設】&#10;一人当たり面積">
          <a:extLst>
            <a:ext uri="{FF2B5EF4-FFF2-40B4-BE49-F238E27FC236}">
              <a16:creationId xmlns:a16="http://schemas.microsoft.com/office/drawing/2014/main" id="{00000000-0008-0000-0F00-0000D9020000}"/>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123714</xdr:rowOff>
    </xdr:from>
    <xdr:ext cx="469744" cy="259045"/>
    <xdr:sp macro="" textlink="">
      <xdr:nvSpPr>
        <xdr:cNvPr id="730" name="n_1mainValue【消防施設】&#10;一人当たり面積">
          <a:extLst>
            <a:ext uri="{FF2B5EF4-FFF2-40B4-BE49-F238E27FC236}">
              <a16:creationId xmlns:a16="http://schemas.microsoft.com/office/drawing/2014/main" id="{00000000-0008-0000-0F00-0000DA020000}"/>
            </a:ext>
          </a:extLst>
        </xdr:cNvPr>
        <xdr:cNvSpPr txBox="1"/>
      </xdr:nvSpPr>
      <xdr:spPr>
        <a:xfrm>
          <a:off x="21075727" y="1383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123714</xdr:rowOff>
    </xdr:from>
    <xdr:ext cx="469744" cy="259045"/>
    <xdr:sp macro="" textlink="">
      <xdr:nvSpPr>
        <xdr:cNvPr id="731" name="n_2mainValue【消防施設】&#10;一人当たり面積">
          <a:extLst>
            <a:ext uri="{FF2B5EF4-FFF2-40B4-BE49-F238E27FC236}">
              <a16:creationId xmlns:a16="http://schemas.microsoft.com/office/drawing/2014/main" id="{00000000-0008-0000-0F00-0000DB020000}"/>
            </a:ext>
          </a:extLst>
        </xdr:cNvPr>
        <xdr:cNvSpPr txBox="1"/>
      </xdr:nvSpPr>
      <xdr:spPr>
        <a:xfrm>
          <a:off x="20199427" y="1383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128288</xdr:rowOff>
    </xdr:from>
    <xdr:ext cx="469744" cy="259045"/>
    <xdr:sp macro="" textlink="">
      <xdr:nvSpPr>
        <xdr:cNvPr id="732" name="n_3mainValue【消防施設】&#10;一人当たり面積">
          <a:extLst>
            <a:ext uri="{FF2B5EF4-FFF2-40B4-BE49-F238E27FC236}">
              <a16:creationId xmlns:a16="http://schemas.microsoft.com/office/drawing/2014/main" id="{00000000-0008-0000-0F00-0000DC020000}"/>
            </a:ext>
          </a:extLst>
        </xdr:cNvPr>
        <xdr:cNvSpPr txBox="1"/>
      </xdr:nvSpPr>
      <xdr:spPr>
        <a:xfrm>
          <a:off x="193104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123714</xdr:rowOff>
    </xdr:from>
    <xdr:ext cx="469744" cy="259045"/>
    <xdr:sp macro="" textlink="">
      <xdr:nvSpPr>
        <xdr:cNvPr id="733" name="n_4mainValue【消防施設】&#10;一人当たり面積">
          <a:extLst>
            <a:ext uri="{FF2B5EF4-FFF2-40B4-BE49-F238E27FC236}">
              <a16:creationId xmlns:a16="http://schemas.microsoft.com/office/drawing/2014/main" id="{00000000-0008-0000-0F00-0000DD020000}"/>
            </a:ext>
          </a:extLst>
        </xdr:cNvPr>
        <xdr:cNvSpPr txBox="1"/>
      </xdr:nvSpPr>
      <xdr:spPr>
        <a:xfrm>
          <a:off x="18421427" y="1383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00000000-0008-0000-0F00-0000F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60" name="【庁舎】&#10;有形固定資産減価償却率最小値テキスト">
          <a:extLst>
            <a:ext uri="{FF2B5EF4-FFF2-40B4-BE49-F238E27FC236}">
              <a16:creationId xmlns:a16="http://schemas.microsoft.com/office/drawing/2014/main" id="{00000000-0008-0000-0F00-0000F802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2" name="【庁舎】&#10;有形固定資産減価償却率最大値テキスト">
          <a:extLst>
            <a:ext uri="{FF2B5EF4-FFF2-40B4-BE49-F238E27FC236}">
              <a16:creationId xmlns:a16="http://schemas.microsoft.com/office/drawing/2014/main" id="{00000000-0008-0000-0F00-0000FA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4" name="【庁舎】&#10;有形固定資産減価償却率平均値テキスト">
          <a:extLst>
            <a:ext uri="{FF2B5EF4-FFF2-40B4-BE49-F238E27FC236}">
              <a16:creationId xmlns:a16="http://schemas.microsoft.com/office/drawing/2014/main" id="{00000000-0008-0000-0F00-0000FC02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5" name="フローチャート: 判断 764">
          <a:extLst>
            <a:ext uri="{FF2B5EF4-FFF2-40B4-BE49-F238E27FC236}">
              <a16:creationId xmlns:a16="http://schemas.microsoft.com/office/drawing/2014/main" id="{00000000-0008-0000-0F00-0000FD02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6" name="フローチャート: 判断 765">
          <a:extLst>
            <a:ext uri="{FF2B5EF4-FFF2-40B4-BE49-F238E27FC236}">
              <a16:creationId xmlns:a16="http://schemas.microsoft.com/office/drawing/2014/main" id="{00000000-0008-0000-0F00-0000FE02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7" name="フローチャート: 判断 766">
          <a:extLst>
            <a:ext uri="{FF2B5EF4-FFF2-40B4-BE49-F238E27FC236}">
              <a16:creationId xmlns:a16="http://schemas.microsoft.com/office/drawing/2014/main" id="{00000000-0008-0000-0F00-0000FF02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8" name="フローチャート: 判断 767">
          <a:extLst>
            <a:ext uri="{FF2B5EF4-FFF2-40B4-BE49-F238E27FC236}">
              <a16:creationId xmlns:a16="http://schemas.microsoft.com/office/drawing/2014/main" id="{00000000-0008-0000-0F00-00000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9" name="フローチャート: 判断 768">
          <a:extLst>
            <a:ext uri="{FF2B5EF4-FFF2-40B4-BE49-F238E27FC236}">
              <a16:creationId xmlns:a16="http://schemas.microsoft.com/office/drawing/2014/main" id="{00000000-0008-0000-0F00-000001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F00-00000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F00-00000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F00-00000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134801</xdr:rowOff>
    </xdr:from>
    <xdr:to>
      <xdr:col>85</xdr:col>
      <xdr:colOff>177800</xdr:colOff>
      <xdr:row>105</xdr:row>
      <xdr:rowOff>64951</xdr:rowOff>
    </xdr:to>
    <xdr:sp macro="" textlink="">
      <xdr:nvSpPr>
        <xdr:cNvPr id="775" name="楕円 774">
          <a:extLst>
            <a:ext uri="{FF2B5EF4-FFF2-40B4-BE49-F238E27FC236}">
              <a16:creationId xmlns:a16="http://schemas.microsoft.com/office/drawing/2014/main" id="{00000000-0008-0000-0F00-000007030000}"/>
            </a:ext>
          </a:extLst>
        </xdr:cNvPr>
        <xdr:cNvSpPr/>
      </xdr:nvSpPr>
      <xdr:spPr>
        <a:xfrm>
          <a:off x="162687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113228</xdr:rowOff>
    </xdr:from>
    <xdr:ext cx="405111" cy="259045"/>
    <xdr:sp macro="" textlink="">
      <xdr:nvSpPr>
        <xdr:cNvPr id="776" name="【庁舎】&#10;有形固定資産減価償却率該当値テキスト">
          <a:extLst>
            <a:ext uri="{FF2B5EF4-FFF2-40B4-BE49-F238E27FC236}">
              <a16:creationId xmlns:a16="http://schemas.microsoft.com/office/drawing/2014/main" id="{00000000-0008-0000-0F00-000008030000}"/>
            </a:ext>
          </a:extLst>
        </xdr:cNvPr>
        <xdr:cNvSpPr txBox="1"/>
      </xdr:nvSpPr>
      <xdr:spPr>
        <a:xfrm>
          <a:off x="16357600"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115207</xdr:rowOff>
    </xdr:from>
    <xdr:to>
      <xdr:col>81</xdr:col>
      <xdr:colOff>101600</xdr:colOff>
      <xdr:row>105</xdr:row>
      <xdr:rowOff>45357</xdr:rowOff>
    </xdr:to>
    <xdr:sp macro="" textlink="">
      <xdr:nvSpPr>
        <xdr:cNvPr id="777" name="楕円 776">
          <a:extLst>
            <a:ext uri="{FF2B5EF4-FFF2-40B4-BE49-F238E27FC236}">
              <a16:creationId xmlns:a16="http://schemas.microsoft.com/office/drawing/2014/main" id="{00000000-0008-0000-0F00-000009030000}"/>
            </a:ext>
          </a:extLst>
        </xdr:cNvPr>
        <xdr:cNvSpPr/>
      </xdr:nvSpPr>
      <xdr:spPr>
        <a:xfrm>
          <a:off x="1543050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166007</xdr:rowOff>
    </xdr:from>
    <xdr:to>
      <xdr:col>85</xdr:col>
      <xdr:colOff>127000</xdr:colOff>
      <xdr:row>105</xdr:row>
      <xdr:rowOff>14151</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5481300" y="1799680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129902</xdr:rowOff>
    </xdr:from>
    <xdr:to>
      <xdr:col>76</xdr:col>
      <xdr:colOff>165100</xdr:colOff>
      <xdr:row>105</xdr:row>
      <xdr:rowOff>60052</xdr:rowOff>
    </xdr:to>
    <xdr:sp macro="" textlink="">
      <xdr:nvSpPr>
        <xdr:cNvPr id="779" name="楕円 778">
          <a:extLst>
            <a:ext uri="{FF2B5EF4-FFF2-40B4-BE49-F238E27FC236}">
              <a16:creationId xmlns:a16="http://schemas.microsoft.com/office/drawing/2014/main" id="{00000000-0008-0000-0F00-00000B030000}"/>
            </a:ext>
          </a:extLst>
        </xdr:cNvPr>
        <xdr:cNvSpPr/>
      </xdr:nvSpPr>
      <xdr:spPr>
        <a:xfrm>
          <a:off x="14541500" y="179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166007</xdr:rowOff>
    </xdr:from>
    <xdr:to>
      <xdr:col>81</xdr:col>
      <xdr:colOff>50800</xdr:colOff>
      <xdr:row>105</xdr:row>
      <xdr:rowOff>9252</xdr:rowOff>
    </xdr:to>
    <xdr:cxnSp macro="">
      <xdr:nvCxnSpPr>
        <xdr:cNvPr id="780" name="直線コネクタ 779">
          <a:extLst>
            <a:ext uri="{FF2B5EF4-FFF2-40B4-BE49-F238E27FC236}">
              <a16:creationId xmlns:a16="http://schemas.microsoft.com/office/drawing/2014/main" id="{00000000-0008-0000-0F00-00000C030000}"/>
            </a:ext>
          </a:extLst>
        </xdr:cNvPr>
        <xdr:cNvCxnSpPr/>
      </xdr:nvCxnSpPr>
      <xdr:spPr>
        <a:xfrm flipV="1">
          <a:off x="14592300" y="17996807"/>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111942</xdr:rowOff>
    </xdr:from>
    <xdr:to>
      <xdr:col>72</xdr:col>
      <xdr:colOff>38100</xdr:colOff>
      <xdr:row>105</xdr:row>
      <xdr:rowOff>42092</xdr:rowOff>
    </xdr:to>
    <xdr:sp macro="" textlink="">
      <xdr:nvSpPr>
        <xdr:cNvPr id="781" name="楕円 780">
          <a:extLst>
            <a:ext uri="{FF2B5EF4-FFF2-40B4-BE49-F238E27FC236}">
              <a16:creationId xmlns:a16="http://schemas.microsoft.com/office/drawing/2014/main" id="{00000000-0008-0000-0F00-00000D030000}"/>
            </a:ext>
          </a:extLst>
        </xdr:cNvPr>
        <xdr:cNvSpPr/>
      </xdr:nvSpPr>
      <xdr:spPr>
        <a:xfrm>
          <a:off x="136525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162742</xdr:rowOff>
    </xdr:from>
    <xdr:to>
      <xdr:col>76</xdr:col>
      <xdr:colOff>114300</xdr:colOff>
      <xdr:row>105</xdr:row>
      <xdr:rowOff>9252</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a:off x="13703300" y="17993542"/>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80918</xdr:rowOff>
    </xdr:from>
    <xdr:to>
      <xdr:col>67</xdr:col>
      <xdr:colOff>101600</xdr:colOff>
      <xdr:row>105</xdr:row>
      <xdr:rowOff>11068</xdr:rowOff>
    </xdr:to>
    <xdr:sp macro="" textlink="">
      <xdr:nvSpPr>
        <xdr:cNvPr id="783" name="楕円 782">
          <a:extLst>
            <a:ext uri="{FF2B5EF4-FFF2-40B4-BE49-F238E27FC236}">
              <a16:creationId xmlns:a16="http://schemas.microsoft.com/office/drawing/2014/main" id="{00000000-0008-0000-0F00-00000F030000}"/>
            </a:ext>
          </a:extLst>
        </xdr:cNvPr>
        <xdr:cNvSpPr/>
      </xdr:nvSpPr>
      <xdr:spPr>
        <a:xfrm>
          <a:off x="12763500" y="179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131718</xdr:rowOff>
    </xdr:from>
    <xdr:to>
      <xdr:col>71</xdr:col>
      <xdr:colOff>177800</xdr:colOff>
      <xdr:row>104</xdr:row>
      <xdr:rowOff>162742</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2814300" y="1796251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5" name="n_1aveValue【庁舎】&#10;有形固定資産減価償却率">
          <a:extLst>
            <a:ext uri="{FF2B5EF4-FFF2-40B4-BE49-F238E27FC236}">
              <a16:creationId xmlns:a16="http://schemas.microsoft.com/office/drawing/2014/main" id="{00000000-0008-0000-0F00-000011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6" name="n_2aveValue【庁舎】&#10;有形固定資産減価償却率">
          <a:extLst>
            <a:ext uri="{FF2B5EF4-FFF2-40B4-BE49-F238E27FC236}">
              <a16:creationId xmlns:a16="http://schemas.microsoft.com/office/drawing/2014/main" id="{00000000-0008-0000-0F00-000012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7" name="n_3aveValue【庁舎】&#10;有形固定資産減価償却率">
          <a:extLst>
            <a:ext uri="{FF2B5EF4-FFF2-40B4-BE49-F238E27FC236}">
              <a16:creationId xmlns:a16="http://schemas.microsoft.com/office/drawing/2014/main" id="{00000000-0008-0000-0F00-00001303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788" name="n_4aveValue【庁舎】&#10;有形固定資産減価償却率">
          <a:extLst>
            <a:ext uri="{FF2B5EF4-FFF2-40B4-BE49-F238E27FC236}">
              <a16:creationId xmlns:a16="http://schemas.microsoft.com/office/drawing/2014/main" id="{00000000-0008-0000-0F00-000014030000}"/>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36484</xdr:rowOff>
    </xdr:from>
    <xdr:ext cx="405111" cy="259045"/>
    <xdr:sp macro="" textlink="">
      <xdr:nvSpPr>
        <xdr:cNvPr id="789" name="n_1mainValue【庁舎】&#10;有形固定資産減価償却率">
          <a:extLst>
            <a:ext uri="{FF2B5EF4-FFF2-40B4-BE49-F238E27FC236}">
              <a16:creationId xmlns:a16="http://schemas.microsoft.com/office/drawing/2014/main" id="{00000000-0008-0000-0F00-000015030000}"/>
            </a:ext>
          </a:extLst>
        </xdr:cNvPr>
        <xdr:cNvSpPr txBox="1"/>
      </xdr:nvSpPr>
      <xdr:spPr>
        <a:xfrm>
          <a:off x="152660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51179</xdr:rowOff>
    </xdr:from>
    <xdr:ext cx="405111" cy="259045"/>
    <xdr:sp macro="" textlink="">
      <xdr:nvSpPr>
        <xdr:cNvPr id="790" name="n_2mainValue【庁舎】&#10;有形固定資産減価償却率">
          <a:extLst>
            <a:ext uri="{FF2B5EF4-FFF2-40B4-BE49-F238E27FC236}">
              <a16:creationId xmlns:a16="http://schemas.microsoft.com/office/drawing/2014/main" id="{00000000-0008-0000-0F00-000016030000}"/>
            </a:ext>
          </a:extLst>
        </xdr:cNvPr>
        <xdr:cNvSpPr txBox="1"/>
      </xdr:nvSpPr>
      <xdr:spPr>
        <a:xfrm>
          <a:off x="14389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33219</xdr:rowOff>
    </xdr:from>
    <xdr:ext cx="405111" cy="259045"/>
    <xdr:sp macro="" textlink="">
      <xdr:nvSpPr>
        <xdr:cNvPr id="791" name="n_3mainValue【庁舎】&#10;有形固定資産減価償却率">
          <a:extLst>
            <a:ext uri="{FF2B5EF4-FFF2-40B4-BE49-F238E27FC236}">
              <a16:creationId xmlns:a16="http://schemas.microsoft.com/office/drawing/2014/main" id="{00000000-0008-0000-0F00-000017030000}"/>
            </a:ext>
          </a:extLst>
        </xdr:cNvPr>
        <xdr:cNvSpPr txBox="1"/>
      </xdr:nvSpPr>
      <xdr:spPr>
        <a:xfrm>
          <a:off x="13500744" y="1803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27595</xdr:rowOff>
    </xdr:from>
    <xdr:ext cx="405111" cy="259045"/>
    <xdr:sp macro="" textlink="">
      <xdr:nvSpPr>
        <xdr:cNvPr id="792" name="n_4mainValue【庁舎】&#10;有形固定資産減価償却率">
          <a:extLst>
            <a:ext uri="{FF2B5EF4-FFF2-40B4-BE49-F238E27FC236}">
              <a16:creationId xmlns:a16="http://schemas.microsoft.com/office/drawing/2014/main" id="{00000000-0008-0000-0F00-000018030000}"/>
            </a:ext>
          </a:extLst>
        </xdr:cNvPr>
        <xdr:cNvSpPr txBox="1"/>
      </xdr:nvSpPr>
      <xdr:spPr>
        <a:xfrm>
          <a:off x="12611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00000000-0008-0000-0F00-00003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9" name="【庁舎】&#10;一人当たり面積最小値テキスト">
          <a:extLst>
            <a:ext uri="{FF2B5EF4-FFF2-40B4-BE49-F238E27FC236}">
              <a16:creationId xmlns:a16="http://schemas.microsoft.com/office/drawing/2014/main" id="{00000000-0008-0000-0F00-00003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1" name="【庁舎】&#10;一人当たり面積最大値テキスト">
          <a:extLst>
            <a:ext uri="{FF2B5EF4-FFF2-40B4-BE49-F238E27FC236}">
              <a16:creationId xmlns:a16="http://schemas.microsoft.com/office/drawing/2014/main" id="{00000000-0008-0000-0F00-00003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823" name="【庁舎】&#10;一人当たり面積平均値テキスト">
          <a:extLst>
            <a:ext uri="{FF2B5EF4-FFF2-40B4-BE49-F238E27FC236}">
              <a16:creationId xmlns:a16="http://schemas.microsoft.com/office/drawing/2014/main" id="{00000000-0008-0000-0F00-000037030000}"/>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4" name="フローチャート: 判断 823">
          <a:extLst>
            <a:ext uri="{FF2B5EF4-FFF2-40B4-BE49-F238E27FC236}">
              <a16:creationId xmlns:a16="http://schemas.microsoft.com/office/drawing/2014/main" id="{00000000-0008-0000-0F00-00003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76019</xdr:rowOff>
    </xdr:from>
    <xdr:to>
      <xdr:col>116</xdr:col>
      <xdr:colOff>114300</xdr:colOff>
      <xdr:row>104</xdr:row>
      <xdr:rowOff>6169</xdr:rowOff>
    </xdr:to>
    <xdr:sp macro="" textlink="">
      <xdr:nvSpPr>
        <xdr:cNvPr id="834" name="楕円 833">
          <a:extLst>
            <a:ext uri="{FF2B5EF4-FFF2-40B4-BE49-F238E27FC236}">
              <a16:creationId xmlns:a16="http://schemas.microsoft.com/office/drawing/2014/main" id="{00000000-0008-0000-0F00-000042030000}"/>
            </a:ext>
          </a:extLst>
        </xdr:cNvPr>
        <xdr:cNvSpPr/>
      </xdr:nvSpPr>
      <xdr:spPr>
        <a:xfrm>
          <a:off x="22110700" y="177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98896</xdr:rowOff>
    </xdr:from>
    <xdr:ext cx="469744" cy="259045"/>
    <xdr:sp macro="" textlink="">
      <xdr:nvSpPr>
        <xdr:cNvPr id="835" name="【庁舎】&#10;一人当たり面積該当値テキスト">
          <a:extLst>
            <a:ext uri="{FF2B5EF4-FFF2-40B4-BE49-F238E27FC236}">
              <a16:creationId xmlns:a16="http://schemas.microsoft.com/office/drawing/2014/main" id="{00000000-0008-0000-0F00-000043030000}"/>
            </a:ext>
          </a:extLst>
        </xdr:cNvPr>
        <xdr:cNvSpPr txBox="1"/>
      </xdr:nvSpPr>
      <xdr:spPr>
        <a:xfrm>
          <a:off x="22199600" y="1758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170724</xdr:rowOff>
    </xdr:from>
    <xdr:to>
      <xdr:col>112</xdr:col>
      <xdr:colOff>38100</xdr:colOff>
      <xdr:row>104</xdr:row>
      <xdr:rowOff>100874</xdr:rowOff>
    </xdr:to>
    <xdr:sp macro="" textlink="">
      <xdr:nvSpPr>
        <xdr:cNvPr id="836" name="楕円 835">
          <a:extLst>
            <a:ext uri="{FF2B5EF4-FFF2-40B4-BE49-F238E27FC236}">
              <a16:creationId xmlns:a16="http://schemas.microsoft.com/office/drawing/2014/main" id="{00000000-0008-0000-0F00-000044030000}"/>
            </a:ext>
          </a:extLst>
        </xdr:cNvPr>
        <xdr:cNvSpPr/>
      </xdr:nvSpPr>
      <xdr:spPr>
        <a:xfrm>
          <a:off x="212725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126819</xdr:rowOff>
    </xdr:from>
    <xdr:to>
      <xdr:col>116</xdr:col>
      <xdr:colOff>63500</xdr:colOff>
      <xdr:row>104</xdr:row>
      <xdr:rowOff>50074</xdr:rowOff>
    </xdr:to>
    <xdr:cxnSp macro="">
      <xdr:nvCxnSpPr>
        <xdr:cNvPr id="837" name="直線コネクタ 836">
          <a:extLst>
            <a:ext uri="{FF2B5EF4-FFF2-40B4-BE49-F238E27FC236}">
              <a16:creationId xmlns:a16="http://schemas.microsoft.com/office/drawing/2014/main" id="{00000000-0008-0000-0F00-000045030000}"/>
            </a:ext>
          </a:extLst>
        </xdr:cNvPr>
        <xdr:cNvCxnSpPr/>
      </xdr:nvCxnSpPr>
      <xdr:spPr>
        <a:xfrm flipV="1">
          <a:off x="21323300" y="17786169"/>
          <a:ext cx="8382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61323</xdr:rowOff>
    </xdr:from>
    <xdr:to>
      <xdr:col>107</xdr:col>
      <xdr:colOff>101600</xdr:colOff>
      <xdr:row>104</xdr:row>
      <xdr:rowOff>162923</xdr:rowOff>
    </xdr:to>
    <xdr:sp macro="" textlink="">
      <xdr:nvSpPr>
        <xdr:cNvPr id="838" name="楕円 837">
          <a:extLst>
            <a:ext uri="{FF2B5EF4-FFF2-40B4-BE49-F238E27FC236}">
              <a16:creationId xmlns:a16="http://schemas.microsoft.com/office/drawing/2014/main" id="{00000000-0008-0000-0F00-000046030000}"/>
            </a:ext>
          </a:extLst>
        </xdr:cNvPr>
        <xdr:cNvSpPr/>
      </xdr:nvSpPr>
      <xdr:spPr>
        <a:xfrm>
          <a:off x="20383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50074</xdr:rowOff>
    </xdr:from>
    <xdr:to>
      <xdr:col>111</xdr:col>
      <xdr:colOff>177800</xdr:colOff>
      <xdr:row>104</xdr:row>
      <xdr:rowOff>112123</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flipV="1">
          <a:off x="20434300" y="1788087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116839</xdr:rowOff>
    </xdr:from>
    <xdr:to>
      <xdr:col>102</xdr:col>
      <xdr:colOff>165100</xdr:colOff>
      <xdr:row>105</xdr:row>
      <xdr:rowOff>46989</xdr:rowOff>
    </xdr:to>
    <xdr:sp macro="" textlink="">
      <xdr:nvSpPr>
        <xdr:cNvPr id="840" name="楕円 839">
          <a:extLst>
            <a:ext uri="{FF2B5EF4-FFF2-40B4-BE49-F238E27FC236}">
              <a16:creationId xmlns:a16="http://schemas.microsoft.com/office/drawing/2014/main" id="{00000000-0008-0000-0F00-000048030000}"/>
            </a:ext>
          </a:extLst>
        </xdr:cNvPr>
        <xdr:cNvSpPr/>
      </xdr:nvSpPr>
      <xdr:spPr>
        <a:xfrm>
          <a:off x="19494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112123</xdr:rowOff>
    </xdr:from>
    <xdr:to>
      <xdr:col>107</xdr:col>
      <xdr:colOff>50800</xdr:colOff>
      <xdr:row>104</xdr:row>
      <xdr:rowOff>167639</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flipV="1">
          <a:off x="19545300" y="17942923"/>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113574</xdr:rowOff>
    </xdr:from>
    <xdr:to>
      <xdr:col>98</xdr:col>
      <xdr:colOff>38100</xdr:colOff>
      <xdr:row>105</xdr:row>
      <xdr:rowOff>43724</xdr:rowOff>
    </xdr:to>
    <xdr:sp macro="" textlink="">
      <xdr:nvSpPr>
        <xdr:cNvPr id="842" name="楕円 841">
          <a:extLst>
            <a:ext uri="{FF2B5EF4-FFF2-40B4-BE49-F238E27FC236}">
              <a16:creationId xmlns:a16="http://schemas.microsoft.com/office/drawing/2014/main" id="{00000000-0008-0000-0F00-00004A030000}"/>
            </a:ext>
          </a:extLst>
        </xdr:cNvPr>
        <xdr:cNvSpPr/>
      </xdr:nvSpPr>
      <xdr:spPr>
        <a:xfrm>
          <a:off x="18605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164374</xdr:rowOff>
    </xdr:from>
    <xdr:to>
      <xdr:col>102</xdr:col>
      <xdr:colOff>114300</xdr:colOff>
      <xdr:row>104</xdr:row>
      <xdr:rowOff>167639</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8656300" y="179951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844" name="n_1aveValue【庁舎】&#10;一人当たり面積">
          <a:extLst>
            <a:ext uri="{FF2B5EF4-FFF2-40B4-BE49-F238E27FC236}">
              <a16:creationId xmlns:a16="http://schemas.microsoft.com/office/drawing/2014/main" id="{00000000-0008-0000-0F00-00004C030000}"/>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845" name="n_2aveValue【庁舎】&#10;一人当たり面積">
          <a:extLst>
            <a:ext uri="{FF2B5EF4-FFF2-40B4-BE49-F238E27FC236}">
              <a16:creationId xmlns:a16="http://schemas.microsoft.com/office/drawing/2014/main" id="{00000000-0008-0000-0F00-00004D030000}"/>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6" name="n_3aveValue【庁舎】&#10;一人当たり面積">
          <a:extLst>
            <a:ext uri="{FF2B5EF4-FFF2-40B4-BE49-F238E27FC236}">
              <a16:creationId xmlns:a16="http://schemas.microsoft.com/office/drawing/2014/main" id="{00000000-0008-0000-0F00-00004E030000}"/>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847" name="n_4aveValue【庁舎】&#10;一人当たり面積">
          <a:extLst>
            <a:ext uri="{FF2B5EF4-FFF2-40B4-BE49-F238E27FC236}">
              <a16:creationId xmlns:a16="http://schemas.microsoft.com/office/drawing/2014/main" id="{00000000-0008-0000-0F00-00004F030000}"/>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117401</xdr:rowOff>
    </xdr:from>
    <xdr:ext cx="469744" cy="259045"/>
    <xdr:sp macro="" textlink="">
      <xdr:nvSpPr>
        <xdr:cNvPr id="848" name="n_1mainValue【庁舎】&#10;一人当たり面積">
          <a:extLst>
            <a:ext uri="{FF2B5EF4-FFF2-40B4-BE49-F238E27FC236}">
              <a16:creationId xmlns:a16="http://schemas.microsoft.com/office/drawing/2014/main" id="{00000000-0008-0000-0F00-000050030000}"/>
            </a:ext>
          </a:extLst>
        </xdr:cNvPr>
        <xdr:cNvSpPr txBox="1"/>
      </xdr:nvSpPr>
      <xdr:spPr>
        <a:xfrm>
          <a:off x="21075727" y="1760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8000</xdr:rowOff>
    </xdr:from>
    <xdr:ext cx="469744" cy="259045"/>
    <xdr:sp macro="" textlink="">
      <xdr:nvSpPr>
        <xdr:cNvPr id="849" name="n_2mainValue【庁舎】&#10;一人当たり面積">
          <a:extLst>
            <a:ext uri="{FF2B5EF4-FFF2-40B4-BE49-F238E27FC236}">
              <a16:creationId xmlns:a16="http://schemas.microsoft.com/office/drawing/2014/main" id="{00000000-0008-0000-0F00-000051030000}"/>
            </a:ext>
          </a:extLst>
        </xdr:cNvPr>
        <xdr:cNvSpPr txBox="1"/>
      </xdr:nvSpPr>
      <xdr:spPr>
        <a:xfrm>
          <a:off x="20199427" y="1766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63516</xdr:rowOff>
    </xdr:from>
    <xdr:ext cx="469744" cy="259045"/>
    <xdr:sp macro="" textlink="">
      <xdr:nvSpPr>
        <xdr:cNvPr id="850" name="n_3mainValue【庁舎】&#10;一人当たり面積">
          <a:extLst>
            <a:ext uri="{FF2B5EF4-FFF2-40B4-BE49-F238E27FC236}">
              <a16:creationId xmlns:a16="http://schemas.microsoft.com/office/drawing/2014/main" id="{00000000-0008-0000-0F00-000052030000}"/>
            </a:ext>
          </a:extLst>
        </xdr:cNvPr>
        <xdr:cNvSpPr txBox="1"/>
      </xdr:nvSpPr>
      <xdr:spPr>
        <a:xfrm>
          <a:off x="193104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60251</xdr:rowOff>
    </xdr:from>
    <xdr:ext cx="469744" cy="259045"/>
    <xdr:sp macro="" textlink="">
      <xdr:nvSpPr>
        <xdr:cNvPr id="851" name="n_4mainValue【庁舎】&#10;一人当たり面積">
          <a:extLst>
            <a:ext uri="{FF2B5EF4-FFF2-40B4-BE49-F238E27FC236}">
              <a16:creationId xmlns:a16="http://schemas.microsoft.com/office/drawing/2014/main" id="{00000000-0008-0000-0F00-000053030000}"/>
            </a:ext>
          </a:extLst>
        </xdr:cNvPr>
        <xdr:cNvSpPr txBox="1"/>
      </xdr:nvSpPr>
      <xdr:spPr>
        <a:xfrm>
          <a:off x="18421427" y="17719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00000000-0008-0000-0F00-00005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00000000-0008-0000-0F00-00005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保健センター・保健所（保健所は該当なし）、市民会館は、有形固定資産減価償却率が類似団体平均を下回っている一方で、図書館、一般廃棄物処理施設、消防施設、庁舎は、有形固定資産減価償却率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庁舎については、令和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年度に一部改修を実施したことで、有形固定資産減価償却率が改善したものの、再び上昇傾向にある。</a:t>
          </a:r>
        </a:p>
        <a:p>
          <a:r>
            <a:rPr kumimoji="1" lang="ja-JP" altLang="en-US" sz="1300">
              <a:latin typeface="ＭＳ Ｐゴシック" panose="020B0600070205080204" pitchFamily="50" charset="-128"/>
              <a:ea typeface="ＭＳ Ｐゴシック" panose="020B0600070205080204" pitchFamily="50" charset="-128"/>
            </a:rPr>
            <a:t>なお、体育館・プールは、平成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年度に玉幡公園総合屋内プール、平成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年度に双葉体育館を新築し、平成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年度に敷島体育館、平成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年度に双葉</a:t>
          </a:r>
          <a:r>
            <a:rPr kumimoji="1" lang="en-US" altLang="ja-JP" sz="1300">
              <a:latin typeface="ＭＳ Ｐゴシック" panose="020B0600070205080204" pitchFamily="50" charset="-128"/>
              <a:ea typeface="ＭＳ Ｐゴシック" panose="020B0600070205080204" pitchFamily="50" charset="-128"/>
            </a:rPr>
            <a:t>B&amp;G</a:t>
          </a:r>
          <a:r>
            <a:rPr kumimoji="1" lang="ja-JP" altLang="en-US" sz="1300">
              <a:latin typeface="ＭＳ Ｐゴシック" panose="020B0600070205080204" pitchFamily="50" charset="-128"/>
              <a:ea typeface="ＭＳ Ｐゴシック" panose="020B0600070205080204" pitchFamily="50" charset="-128"/>
            </a:rPr>
            <a:t>海洋センターの大規模改修等を行ったことが影響し、類似団体平均を大きく下回っている。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35483568</v>
      </c>
      <c r="BO4" s="384"/>
      <c r="BP4" s="384"/>
      <c r="BQ4" s="384"/>
      <c r="BR4" s="384"/>
      <c r="BS4" s="384"/>
      <c r="BT4" s="384"/>
      <c r="BU4" s="385"/>
      <c r="BV4" s="383">
        <v>35845211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9.4</v>
      </c>
      <c r="CU4" s="390"/>
      <c r="CV4" s="390"/>
      <c r="CW4" s="390"/>
      <c r="CX4" s="390"/>
      <c r="CY4" s="390"/>
      <c r="CZ4" s="390"/>
      <c r="DA4" s="391"/>
      <c r="DB4" s="389">
        <v>9.4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33499509</v>
      </c>
      <c r="BO5" s="421"/>
      <c r="BP5" s="421"/>
      <c r="BQ5" s="421"/>
      <c r="BR5" s="421"/>
      <c r="BS5" s="421"/>
      <c r="BT5" s="421"/>
      <c r="BU5" s="422"/>
      <c r="BV5" s="420">
        <v>33882820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89.8</v>
      </c>
      <c r="CU5" s="418"/>
      <c r="CV5" s="418"/>
      <c r="CW5" s="418"/>
      <c r="CX5" s="418"/>
      <c r="CY5" s="418"/>
      <c r="CZ5" s="418"/>
      <c r="DA5" s="419"/>
      <c r="DB5" s="417">
        <v>88.9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1984059</v>
      </c>
      <c r="BO6" s="421"/>
      <c r="BP6" s="421"/>
      <c r="BQ6" s="421"/>
      <c r="BR6" s="421"/>
      <c r="BS6" s="421"/>
      <c r="BT6" s="421"/>
      <c r="BU6" s="422"/>
      <c r="BV6" s="420">
        <v>1962391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90.1</v>
      </c>
      <c r="CU6" s="458"/>
      <c r="CV6" s="458"/>
      <c r="CW6" s="458"/>
      <c r="CX6" s="458"/>
      <c r="CY6" s="458"/>
      <c r="CZ6" s="458"/>
      <c r="DA6" s="459"/>
      <c r="DB6" s="457">
        <v>89.6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240205</v>
      </c>
      <c r="BO7" s="421"/>
      <c r="BP7" s="421"/>
      <c r="BQ7" s="421"/>
      <c r="BR7" s="421"/>
      <c r="BS7" s="421"/>
      <c r="BT7" s="421"/>
      <c r="BU7" s="422"/>
      <c r="BV7" s="420">
        <v>271206</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18521885</v>
      </c>
      <c r="CU7" s="421"/>
      <c r="CV7" s="421"/>
      <c r="CW7" s="421"/>
      <c r="CX7" s="421"/>
      <c r="CY7" s="421"/>
      <c r="CZ7" s="421"/>
      <c r="DA7" s="422"/>
      <c r="DB7" s="420">
        <v>18043350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1743854</v>
      </c>
      <c r="BO8" s="421"/>
      <c r="BP8" s="421"/>
      <c r="BQ8" s="421"/>
      <c r="BR8" s="421"/>
      <c r="BS8" s="421"/>
      <c r="BT8" s="421"/>
      <c r="BU8" s="422"/>
      <c r="BV8" s="420">
        <v>1691185</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0.62</v>
      </c>
      <c r="CU8" s="461"/>
      <c r="CV8" s="461"/>
      <c r="CW8" s="461"/>
      <c r="CX8" s="461"/>
      <c r="CY8" s="461"/>
      <c r="CZ8" s="461"/>
      <c r="DA8" s="462"/>
      <c r="DB8" s="460">
        <v>0.61</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75313</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52669</v>
      </c>
      <c r="BO9" s="421"/>
      <c r="BP9" s="421"/>
      <c r="BQ9" s="421"/>
      <c r="BR9" s="421"/>
      <c r="BS9" s="421"/>
      <c r="BT9" s="421"/>
      <c r="BU9" s="422"/>
      <c r="BV9" s="420">
        <v>-88914</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10.1</v>
      </c>
      <c r="CU9" s="418"/>
      <c r="CV9" s="418"/>
      <c r="CW9" s="418"/>
      <c r="CX9" s="418"/>
      <c r="CY9" s="418"/>
      <c r="CZ9" s="418"/>
      <c r="DA9" s="419"/>
      <c r="DB9" s="417">
        <v>10.7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74386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1424553</v>
      </c>
      <c r="BO10" s="421"/>
      <c r="BP10" s="421"/>
      <c r="BQ10" s="421"/>
      <c r="BR10" s="421"/>
      <c r="BS10" s="421"/>
      <c r="BT10" s="421"/>
      <c r="BU10" s="422"/>
      <c r="BV10" s="420">
        <v>982678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76370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101</v>
      </c>
      <c r="AV12" s="453"/>
      <c r="AW12" s="453"/>
      <c r="AX12" s="453"/>
      <c r="AY12" s="454" t="s">
        <v>128</v>
      </c>
      <c r="AZ12" s="455"/>
      <c r="BA12" s="455"/>
      <c r="BB12" s="455"/>
      <c r="BC12" s="455"/>
      <c r="BD12" s="455"/>
      <c r="BE12" s="455"/>
      <c r="BF12" s="455"/>
      <c r="BG12" s="455"/>
      <c r="BH12" s="455"/>
      <c r="BI12" s="455"/>
      <c r="BJ12" s="455"/>
      <c r="BK12" s="455"/>
      <c r="BL12" s="455"/>
      <c r="BM12" s="456"/>
      <c r="BN12" s="420">
        <v>1211493</v>
      </c>
      <c r="BO12" s="421"/>
      <c r="BP12" s="421"/>
      <c r="BQ12" s="421"/>
      <c r="BR12" s="421"/>
      <c r="BS12" s="421"/>
      <c r="BT12" s="421"/>
      <c r="BU12" s="422"/>
      <c r="BV12" s="420">
        <v>1347492</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74818</v>
      </c>
      <c r="S13" s="505"/>
      <c r="T13" s="505"/>
      <c r="U13" s="505"/>
      <c r="V13" s="506"/>
      <c r="W13" s="436" t="s">
        <v>131</v>
      </c>
      <c r="X13" s="437"/>
      <c r="Y13" s="437"/>
      <c r="Z13" s="437"/>
      <c r="AA13" s="437"/>
      <c r="AB13" s="427"/>
      <c r="AC13" s="471">
        <v>909</v>
      </c>
      <c r="AD13" s="472"/>
      <c r="AE13" s="472"/>
      <c r="AF13" s="472"/>
      <c r="AG13" s="514"/>
      <c r="AH13" s="471">
        <v>986</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265729</v>
      </c>
      <c r="BO13" s="421"/>
      <c r="BP13" s="421"/>
      <c r="BQ13" s="421"/>
      <c r="BR13" s="421"/>
      <c r="BS13" s="421"/>
      <c r="BT13" s="421"/>
      <c r="BU13" s="422"/>
      <c r="BV13" s="420">
        <v>-453728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5.0999999999999996</v>
      </c>
      <c r="CU13" s="418"/>
      <c r="CV13" s="418"/>
      <c r="CW13" s="418"/>
      <c r="CX13" s="418"/>
      <c r="CY13" s="418"/>
      <c r="CZ13" s="418"/>
      <c r="DA13" s="419"/>
      <c r="DB13" s="417">
        <v>5.2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76514</v>
      </c>
      <c r="S14" s="505"/>
      <c r="T14" s="505"/>
      <c r="U14" s="505"/>
      <c r="V14" s="506"/>
      <c r="W14" s="410"/>
      <c r="X14" s="411"/>
      <c r="Y14" s="411"/>
      <c r="Z14" s="411"/>
      <c r="AA14" s="411"/>
      <c r="AB14" s="400"/>
      <c r="AC14" s="507">
        <v>2.5</v>
      </c>
      <c r="AD14" s="508"/>
      <c r="AE14" s="508"/>
      <c r="AF14" s="508"/>
      <c r="AG14" s="509"/>
      <c r="AH14" s="507">
        <v>2.8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75115</v>
      </c>
      <c r="S15" s="505"/>
      <c r="T15" s="505"/>
      <c r="U15" s="505"/>
      <c r="V15" s="506"/>
      <c r="W15" s="436" t="s">
        <v>137</v>
      </c>
      <c r="X15" s="437"/>
      <c r="Y15" s="437"/>
      <c r="Z15" s="437"/>
      <c r="AA15" s="437"/>
      <c r="AB15" s="427"/>
      <c r="AC15" s="471">
        <v>10574</v>
      </c>
      <c r="AD15" s="472"/>
      <c r="AE15" s="472"/>
      <c r="AF15" s="472"/>
      <c r="AG15" s="514"/>
      <c r="AH15" s="471">
        <v>10694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9746762</v>
      </c>
      <c r="BO15" s="384"/>
      <c r="BP15" s="384"/>
      <c r="BQ15" s="384"/>
      <c r="BR15" s="384"/>
      <c r="BS15" s="384"/>
      <c r="BT15" s="384"/>
      <c r="BU15" s="385"/>
      <c r="BV15" s="383">
        <v>9576683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29.2</v>
      </c>
      <c r="AD16" s="508"/>
      <c r="AE16" s="508"/>
      <c r="AF16" s="508"/>
      <c r="AG16" s="509"/>
      <c r="AH16" s="507">
        <v>29.9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15803535</v>
      </c>
      <c r="BO16" s="421"/>
      <c r="BP16" s="421"/>
      <c r="BQ16" s="421"/>
      <c r="BR16" s="421"/>
      <c r="BS16" s="421"/>
      <c r="BT16" s="421"/>
      <c r="BU16" s="422"/>
      <c r="BV16" s="420">
        <v>15383844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24747</v>
      </c>
      <c r="AD17" s="472"/>
      <c r="AE17" s="472"/>
      <c r="AF17" s="472"/>
      <c r="AG17" s="514"/>
      <c r="AH17" s="471">
        <v>24111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12327156</v>
      </c>
      <c r="BO17" s="421"/>
      <c r="BP17" s="421"/>
      <c r="BQ17" s="421"/>
      <c r="BR17" s="421"/>
      <c r="BS17" s="421"/>
      <c r="BT17" s="421"/>
      <c r="BU17" s="422"/>
      <c r="BV17" s="420">
        <v>12091023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71.95</v>
      </c>
      <c r="M18" s="544"/>
      <c r="N18" s="544"/>
      <c r="O18" s="544"/>
      <c r="P18" s="544"/>
      <c r="Q18" s="544"/>
      <c r="R18" s="545"/>
      <c r="S18" s="545"/>
      <c r="T18" s="545"/>
      <c r="U18" s="545"/>
      <c r="V18" s="546"/>
      <c r="W18" s="438"/>
      <c r="X18" s="439"/>
      <c r="Y18" s="439"/>
      <c r="Z18" s="439"/>
      <c r="AA18" s="439"/>
      <c r="AB18" s="430"/>
      <c r="AC18" s="547">
        <v>68.3</v>
      </c>
      <c r="AD18" s="548"/>
      <c r="AE18" s="548"/>
      <c r="AF18" s="548"/>
      <c r="AG18" s="549"/>
      <c r="AH18" s="547">
        <v>67.400000000000006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16830882</v>
      </c>
      <c r="BO18" s="421"/>
      <c r="BP18" s="421"/>
      <c r="BQ18" s="421"/>
      <c r="BR18" s="421"/>
      <c r="BS18" s="421"/>
      <c r="BT18" s="421"/>
      <c r="BU18" s="422"/>
      <c r="BV18" s="420">
        <v>16301276</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1047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24702945</v>
      </c>
      <c r="BO19" s="421"/>
      <c r="BP19" s="421"/>
      <c r="BQ19" s="421"/>
      <c r="BR19" s="421"/>
      <c r="BS19" s="421"/>
      <c r="BT19" s="421"/>
      <c r="BU19" s="422"/>
      <c r="BV19" s="420">
        <v>24225783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31039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20153109</v>
      </c>
      <c r="BO22" s="384"/>
      <c r="BP22" s="384"/>
      <c r="BQ22" s="384"/>
      <c r="BR22" s="384"/>
      <c r="BS22" s="384"/>
      <c r="BT22" s="384"/>
      <c r="BU22" s="385"/>
      <c r="BV22" s="383">
        <v>21366118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11183677</v>
      </c>
      <c r="BO23" s="421"/>
      <c r="BP23" s="421"/>
      <c r="BQ23" s="421"/>
      <c r="BR23" s="421"/>
      <c r="BS23" s="421"/>
      <c r="BT23" s="421"/>
      <c r="BU23" s="422"/>
      <c r="BV23" s="420">
        <v>12029591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8000</v>
      </c>
      <c r="R24" s="472"/>
      <c r="S24" s="472"/>
      <c r="T24" s="472"/>
      <c r="U24" s="472"/>
      <c r="V24" s="514"/>
      <c r="W24" s="566"/>
      <c r="X24" s="567"/>
      <c r="Y24" s="568"/>
      <c r="Z24" s="470" t="s">
        <v>162</v>
      </c>
      <c r="AA24" s="450"/>
      <c r="AB24" s="450"/>
      <c r="AC24" s="450"/>
      <c r="AD24" s="450"/>
      <c r="AE24" s="450"/>
      <c r="AF24" s="450"/>
      <c r="AG24" s="451"/>
      <c r="AH24" s="471">
        <v>436</v>
      </c>
      <c r="AI24" s="472"/>
      <c r="AJ24" s="472"/>
      <c r="AK24" s="472"/>
      <c r="AL24" s="514"/>
      <c r="AM24" s="471">
        <v>1331980</v>
      </c>
      <c r="AN24" s="472"/>
      <c r="AO24" s="472"/>
      <c r="AP24" s="472"/>
      <c r="AQ24" s="472"/>
      <c r="AR24" s="514"/>
      <c r="AS24" s="471">
        <v>3055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12230219</v>
      </c>
      <c r="BO24" s="421"/>
      <c r="BP24" s="421"/>
      <c r="BQ24" s="421"/>
      <c r="BR24" s="421"/>
      <c r="BS24" s="421"/>
      <c r="BT24" s="421"/>
      <c r="BU24" s="422"/>
      <c r="BV24" s="420">
        <v>12706452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6400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2596927</v>
      </c>
      <c r="BO25" s="384"/>
      <c r="BP25" s="384"/>
      <c r="BQ25" s="384"/>
      <c r="BR25" s="384"/>
      <c r="BS25" s="384"/>
      <c r="BT25" s="384"/>
      <c r="BU25" s="385"/>
      <c r="BV25" s="383">
        <v>2871401</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5700</v>
      </c>
      <c r="R26" s="472"/>
      <c r="S26" s="472"/>
      <c r="T26" s="472"/>
      <c r="U26" s="472"/>
      <c r="V26" s="514"/>
      <c r="W26" s="566"/>
      <c r="X26" s="567"/>
      <c r="Y26" s="568"/>
      <c r="Z26" s="470" t="s">
        <v>168</v>
      </c>
      <c r="AA26" s="572"/>
      <c r="AB26" s="572"/>
      <c r="AC26" s="572"/>
      <c r="AD26" s="572"/>
      <c r="AE26" s="572"/>
      <c r="AF26" s="572"/>
      <c r="AG26" s="573"/>
      <c r="AH26" s="471">
        <v>3</v>
      </c>
      <c r="AI26" s="472"/>
      <c r="AJ26" s="472"/>
      <c r="AK26" s="472"/>
      <c r="AL26" s="514"/>
      <c r="AM26" s="471">
        <v>8466</v>
      </c>
      <c r="AN26" s="472"/>
      <c r="AO26" s="472"/>
      <c r="AP26" s="472"/>
      <c r="AQ26" s="472"/>
      <c r="AR26" s="514"/>
      <c r="AS26" s="471">
        <v>2822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4100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373752</v>
      </c>
      <c r="BO27" s="540"/>
      <c r="BP27" s="540"/>
      <c r="BQ27" s="540"/>
      <c r="BR27" s="540"/>
      <c r="BS27" s="540"/>
      <c r="BT27" s="540"/>
      <c r="BU27" s="541"/>
      <c r="BV27" s="539">
        <v>773009</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3700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5059946</v>
      </c>
      <c r="BO28" s="384"/>
      <c r="BP28" s="384"/>
      <c r="BQ28" s="384"/>
      <c r="BR28" s="384"/>
      <c r="BS28" s="384"/>
      <c r="BT28" s="384"/>
      <c r="BU28" s="385"/>
      <c r="BV28" s="383">
        <v>4846886</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17</v>
      </c>
      <c r="M29" s="472"/>
      <c r="N29" s="472"/>
      <c r="O29" s="472"/>
      <c r="P29" s="514"/>
      <c r="Q29" s="471">
        <v>3600</v>
      </c>
      <c r="R29" s="472"/>
      <c r="S29" s="472"/>
      <c r="T29" s="472"/>
      <c r="U29" s="472"/>
      <c r="V29" s="514"/>
      <c r="W29" s="569"/>
      <c r="X29" s="570"/>
      <c r="Y29" s="571"/>
      <c r="Z29" s="470" t="s">
        <v>177</v>
      </c>
      <c r="AA29" s="450"/>
      <c r="AB29" s="450"/>
      <c r="AC29" s="450"/>
      <c r="AD29" s="450"/>
      <c r="AE29" s="450"/>
      <c r="AF29" s="450"/>
      <c r="AG29" s="451"/>
      <c r="AH29" s="471">
        <v>436</v>
      </c>
      <c r="AI29" s="472"/>
      <c r="AJ29" s="472"/>
      <c r="AK29" s="472"/>
      <c r="AL29" s="514"/>
      <c r="AM29" s="471">
        <v>1331980</v>
      </c>
      <c r="AN29" s="472"/>
      <c r="AO29" s="472"/>
      <c r="AP29" s="472"/>
      <c r="AQ29" s="472"/>
      <c r="AR29" s="514"/>
      <c r="AS29" s="471">
        <v>3055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655980</v>
      </c>
      <c r="BO29" s="421"/>
      <c r="BP29" s="421"/>
      <c r="BQ29" s="421"/>
      <c r="BR29" s="421"/>
      <c r="BS29" s="421"/>
      <c r="BT29" s="421"/>
      <c r="BU29" s="422"/>
      <c r="BV29" s="420">
        <v>584839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5462016</v>
      </c>
      <c r="BO30" s="540"/>
      <c r="BP30" s="540"/>
      <c r="BQ30" s="540"/>
      <c r="BR30" s="540"/>
      <c r="BS30" s="540"/>
      <c r="BT30" s="540"/>
      <c r="BU30" s="541"/>
      <c r="BV30" s="539">
        <v>5429266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f>IF(BG34="","",MAX(C34:D43,U34:V43,AM34:AN43)+1)</f>
        <v>11</v>
      </c>
      <c r="BF34" s="610"/>
      <c r="BG34" s="611" t="str">
        <f>IF('各会計、関係団体の財政状況及び健全化判断比率'!B36="","",'各会計、関係団体の財政状況及び健全化判断比率'!B36)</f>
        <v>農業集落排水事業特別会計</v>
      </c>
      <c r="BH34" s="611"/>
      <c r="BI34" s="611"/>
      <c r="BJ34" s="611"/>
      <c r="BK34" s="611"/>
      <c r="BL34" s="611"/>
      <c r="BM34" s="611"/>
      <c r="BN34" s="611"/>
      <c r="BO34" s="611"/>
      <c r="BP34" s="611"/>
      <c r="BQ34" s="611"/>
      <c r="BR34" s="611"/>
      <c r="BS34" s="611"/>
      <c r="BT34" s="611"/>
      <c r="BU34" s="611"/>
      <c r="BV34" s="163"/>
      <c r="BW34" s="610">
        <f>IF(BY34="","",MAX(C34:D43,U34:V43,AM34:AN43,BE34:BF43)+1)</f>
        <v>13</v>
      </c>
      <c r="BX34" s="610"/>
      <c r="BY34" s="611" t="str">
        <f>IF('各会計、関係団体の財政状況及び健全化判断比率'!B68="","",'各会計、関係団体の財政状況及び健全化判断比率'!B68)</f>
        <v>甲府地区広域行政事務組合（一般会計）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地域し尿処理施設特別会計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簡易水道事業会計</v>
      </c>
      <c r="AP35" s="611"/>
      <c r="AQ35" s="611"/>
      <c r="AR35" s="611"/>
      <c r="AS35" s="611"/>
      <c r="AT35" s="611"/>
      <c r="AU35" s="611"/>
      <c r="AV35" s="611"/>
      <c r="AW35" s="611"/>
      <c r="AX35" s="611"/>
      <c r="AY35" s="611"/>
      <c r="AZ35" s="611"/>
      <c r="BA35" s="611"/>
      <c r="BB35" s="611"/>
      <c r="BC35" s="611"/>
      <c r="BD35" s="163"/>
      <c r="BE35" s="610">
        <f t="shared" ref="BE35:BE43" si="1">IF(BG35="","",BE34+1)</f>
        <v>12</v>
      </c>
      <c r="BF35" s="610"/>
      <c r="BG35" s="611" t="str">
        <f>IF('各会計、関係団体の財政状況及び健全化判断比率'!B37="","",'各会計、関係団体の財政状況及び健全化判断比率'!B37)</f>
        <v>宅地開発事業特別会計</v>
      </c>
      <c r="BH35" s="611"/>
      <c r="BI35" s="611"/>
      <c r="BJ35" s="611"/>
      <c r="BK35" s="611"/>
      <c r="BL35" s="611"/>
      <c r="BM35" s="611"/>
      <c r="BN35" s="611"/>
      <c r="BO35" s="611"/>
      <c r="BP35" s="611"/>
      <c r="BQ35" s="611"/>
      <c r="BR35" s="611"/>
      <c r="BS35" s="611"/>
      <c r="BT35" s="611"/>
      <c r="BU35" s="611"/>
      <c r="BV35" s="163"/>
      <c r="BW35" s="610">
        <f t="shared" ref="BW35:BW43" si="2">IF(BY35="","",BW34+1)</f>
        <v>14</v>
      </c>
      <c r="BX35" s="610"/>
      <c r="BY35" s="611" t="str">
        <f>IF('各会計、関係団体の財政状況及び健全化判断比率'!B69="","",'各会計、関係団体の財政状況及び健全化判断比率'!B69)</f>
        <v>甲府地区広域行政事務組合（消防事業特別会計）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IF('各会計、関係団体の財政状況及び健全化判断比率'!B34="","",'各会計、関係団体の財政状況及び健全化判断比率'!B34)</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15</v>
      </c>
      <c r="BX36" s="610"/>
      <c r="BY36" s="611" t="str">
        <f>IF('各会計、関係団体の財政状況及び健全化判断比率'!B70="","",'各会計、関係団体の財政状況及び健全化判断比率'!B70)</f>
        <v>甲府地区広域行政事務組合（国母公園管理事業特別会計）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介護サービス特別会計</v>
      </c>
      <c r="X37" s="611"/>
      <c r="Y37" s="611"/>
      <c r="Z37" s="611"/>
      <c r="AA37" s="611"/>
      <c r="AB37" s="611"/>
      <c r="AC37" s="611"/>
      <c r="AD37" s="611"/>
      <c r="AE37" s="611"/>
      <c r="AF37" s="611"/>
      <c r="AG37" s="611"/>
      <c r="AH37" s="611"/>
      <c r="AI37" s="611"/>
      <c r="AJ37" s="611"/>
      <c r="AK37" s="611"/>
      <c r="AL37" s="163"/>
      <c r="AM37" s="610">
        <f t="shared" si="0"/>
        <v>10</v>
      </c>
      <c r="AN37" s="610"/>
      <c r="AO37" s="611" t="str">
        <f>IF('各会計、関係団体の財政状況及び健全化判断比率'!B35="","",'各会計、関係団体の財政状況及び健全化判断比率'!B35)</f>
        <v>戸別合併処理浄化槽事業会計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16</v>
      </c>
      <c r="BX37" s="610"/>
      <c r="BY37" s="611" t="str">
        <f>IF('各会計、関係団体の財政状況及び健全化判断比率'!B71="","",'各会計、関係団体の財政状況及び健全化判断比率'!B71)</f>
        <v>中巨摩地区広域事務組合（一般会計）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17</v>
      </c>
      <c r="BX38" s="610"/>
      <c r="BY38" s="611" t="str">
        <f>IF('各会計、関係団体の財政状況及び健全化判断比率'!B72="","",'各会計、関係団体の財政状況及び健全化判断比率'!B72)</f>
        <v>中巨摩地区広域事務組合（ごみ処理事業特別会計）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18</v>
      </c>
      <c r="BX39" s="610"/>
      <c r="BY39" s="611" t="str">
        <f>IF('各会計、関係団体の財政状況及び健全化判断比率'!B73="","",'各会計、関係団体の財政状況及び健全化判断比率'!B73)</f>
        <v>中巨摩地区広域事務組合（地区公園事業特別会計）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19</v>
      </c>
      <c r="BX40" s="610"/>
      <c r="BY40" s="611" t="str">
        <f>IF('各会計、関係団体の財政状況及び健全化判断比率'!B74="","",'各会計、関係団体の財政状況及び健全化判断比率'!B74)</f>
        <v>中巨摩地区広域事務組合（老人福祉事業特別会計）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20</v>
      </c>
      <c r="BX41" s="610"/>
      <c r="BY41" s="611" t="str">
        <f>IF('各会計、関係団体の財政状況及び健全化判断比率'!B75="","",'各会計、関係団体の財政状況及び健全化判断比率'!B75)</f>
        <v>中巨摩地区広域事務組合（勤労青年センター事業特別会計）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21</v>
      </c>
      <c r="BX42" s="610"/>
      <c r="BY42" s="611" t="str">
        <f>IF('各会計、関係団体の財政状況及び健全化判断比率'!B76="","",'各会計、関係団体の財政状況及び健全化判断比率'!B76)</f>
        <v>中巨摩地区広域事務組合（し尿処理事業特別会計）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22</v>
      </c>
      <c r="BX43" s="610"/>
      <c r="BY43" s="611" t="str">
        <f>IF('各会計、関係団体の財政状況及び健全化判断比率'!B77="","",'各会計、関係団体の財政状況及び健全化判断比率'!B77)</f>
        <v>山梨県市町村総合事務組合（一般会計外4会計）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fA3w7tmpPD3nM8x85GzGG6pwJ4SdprpS6+xyaf/W+CZYX1K9E0UMg4i/NXDcQYy6A1GRf5VHjyzgrjuFDBD0Ew==" saltValue="/TiQkaGQuVipLrxPJPv0S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9560437</v>
      </c>
      <c r="S5" s="626"/>
      <c r="T5" s="626"/>
      <c r="U5" s="626"/>
      <c r="V5" s="626"/>
      <c r="W5" s="626"/>
      <c r="X5" s="626"/>
      <c r="Y5" s="627"/>
      <c r="Z5" s="628">
        <v>26.9</v>
      </c>
      <c r="AA5" s="628"/>
      <c r="AB5" s="628"/>
      <c r="AC5" s="628"/>
      <c r="AD5" s="629">
        <v>9560437</v>
      </c>
      <c r="AE5" s="629"/>
      <c r="AF5" s="629"/>
      <c r="AG5" s="629"/>
      <c r="AH5" s="629"/>
      <c r="AI5" s="629"/>
      <c r="AJ5" s="629"/>
      <c r="AK5" s="629"/>
      <c r="AL5" s="630">
        <v>51.2</v>
      </c>
      <c r="AM5" s="631"/>
      <c r="AN5" s="631"/>
      <c r="AO5" s="632"/>
      <c r="AP5" s="622" t="s">
        <v>216</v>
      </c>
      <c r="AQ5" s="623"/>
      <c r="AR5" s="623"/>
      <c r="AS5" s="623"/>
      <c r="AT5" s="623"/>
      <c r="AU5" s="623"/>
      <c r="AV5" s="623"/>
      <c r="AW5" s="623"/>
      <c r="AX5" s="623"/>
      <c r="AY5" s="623"/>
      <c r="AZ5" s="623"/>
      <c r="BA5" s="623"/>
      <c r="BB5" s="623"/>
      <c r="BC5" s="623"/>
      <c r="BD5" s="623"/>
      <c r="BE5" s="623"/>
      <c r="BF5" s="624"/>
      <c r="BG5" s="636">
        <v>9553271</v>
      </c>
      <c r="BH5" s="637"/>
      <c r="BI5" s="637"/>
      <c r="BJ5" s="637"/>
      <c r="BK5" s="637"/>
      <c r="BL5" s="637"/>
      <c r="BM5" s="637"/>
      <c r="BN5" s="638"/>
      <c r="BO5" s="639">
        <v>99.9</v>
      </c>
      <c r="BP5" s="639"/>
      <c r="BQ5" s="639"/>
      <c r="BR5" s="639"/>
      <c r="BS5" s="640">
        <v>25256</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201652</v>
      </c>
      <c r="S6" s="637"/>
      <c r="T6" s="637"/>
      <c r="U6" s="637"/>
      <c r="V6" s="637"/>
      <c r="W6" s="637"/>
      <c r="X6" s="637"/>
      <c r="Y6" s="638"/>
      <c r="Z6" s="639">
        <v>0.6</v>
      </c>
      <c r="AA6" s="639"/>
      <c r="AB6" s="639"/>
      <c r="AC6" s="639"/>
      <c r="AD6" s="640">
        <v>201652</v>
      </c>
      <c r="AE6" s="640"/>
      <c r="AF6" s="640"/>
      <c r="AG6" s="640"/>
      <c r="AH6" s="640"/>
      <c r="AI6" s="640"/>
      <c r="AJ6" s="640"/>
      <c r="AK6" s="640"/>
      <c r="AL6" s="641">
        <v>1.1000000000000001</v>
      </c>
      <c r="AM6" s="642"/>
      <c r="AN6" s="642"/>
      <c r="AO6" s="643"/>
      <c r="AP6" s="633" t="s">
        <v>221</v>
      </c>
      <c r="AQ6" s="634"/>
      <c r="AR6" s="634"/>
      <c r="AS6" s="634"/>
      <c r="AT6" s="634"/>
      <c r="AU6" s="634"/>
      <c r="AV6" s="634"/>
      <c r="AW6" s="634"/>
      <c r="AX6" s="634"/>
      <c r="AY6" s="634"/>
      <c r="AZ6" s="634"/>
      <c r="BA6" s="634"/>
      <c r="BB6" s="634"/>
      <c r="BC6" s="634"/>
      <c r="BD6" s="634"/>
      <c r="BE6" s="634"/>
      <c r="BF6" s="635"/>
      <c r="BG6" s="636">
        <v>9553271</v>
      </c>
      <c r="BH6" s="637"/>
      <c r="BI6" s="637"/>
      <c r="BJ6" s="637"/>
      <c r="BK6" s="637"/>
      <c r="BL6" s="637"/>
      <c r="BM6" s="637"/>
      <c r="BN6" s="638"/>
      <c r="BO6" s="639">
        <v>99.9</v>
      </c>
      <c r="BP6" s="639"/>
      <c r="BQ6" s="639"/>
      <c r="BR6" s="639"/>
      <c r="BS6" s="640">
        <v>25256</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187570</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187270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5049</v>
      </c>
      <c r="S7" s="637"/>
      <c r="T7" s="637"/>
      <c r="U7" s="637"/>
      <c r="V7" s="637"/>
      <c r="W7" s="637"/>
      <c r="X7" s="637"/>
      <c r="Y7" s="638"/>
      <c r="Z7" s="639">
        <v>0</v>
      </c>
      <c r="AA7" s="639"/>
      <c r="AB7" s="639"/>
      <c r="AC7" s="639"/>
      <c r="AD7" s="640">
        <v>5049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4656633</v>
      </c>
      <c r="BH7" s="637"/>
      <c r="BI7" s="637"/>
      <c r="BJ7" s="637"/>
      <c r="BK7" s="637"/>
      <c r="BL7" s="637"/>
      <c r="BM7" s="637"/>
      <c r="BN7" s="638"/>
      <c r="BO7" s="639">
        <v>48.7</v>
      </c>
      <c r="BP7" s="639"/>
      <c r="BQ7" s="639"/>
      <c r="BR7" s="639"/>
      <c r="BS7" s="640">
        <v>25256</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5319536</v>
      </c>
      <c r="CS7" s="637"/>
      <c r="CT7" s="637"/>
      <c r="CU7" s="637"/>
      <c r="CV7" s="637"/>
      <c r="CW7" s="637"/>
      <c r="CX7" s="637"/>
      <c r="CY7" s="638"/>
      <c r="CZ7" s="639">
        <v>15.9</v>
      </c>
      <c r="DA7" s="639"/>
      <c r="DB7" s="639"/>
      <c r="DC7" s="639"/>
      <c r="DD7" s="645">
        <v>200376</v>
      </c>
      <c r="DE7" s="637"/>
      <c r="DF7" s="637"/>
      <c r="DG7" s="637"/>
      <c r="DH7" s="637"/>
      <c r="DI7" s="637"/>
      <c r="DJ7" s="637"/>
      <c r="DK7" s="637"/>
      <c r="DL7" s="637"/>
      <c r="DM7" s="637"/>
      <c r="DN7" s="637"/>
      <c r="DO7" s="637"/>
      <c r="DP7" s="638"/>
      <c r="DQ7" s="645">
        <v>4505421</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91363</v>
      </c>
      <c r="S8" s="637"/>
      <c r="T8" s="637"/>
      <c r="U8" s="637"/>
      <c r="V8" s="637"/>
      <c r="W8" s="637"/>
      <c r="X8" s="637"/>
      <c r="Y8" s="638"/>
      <c r="Z8" s="639">
        <v>0.3</v>
      </c>
      <c r="AA8" s="639"/>
      <c r="AB8" s="639"/>
      <c r="AC8" s="639"/>
      <c r="AD8" s="640">
        <v>91363</v>
      </c>
      <c r="AE8" s="640"/>
      <c r="AF8" s="640"/>
      <c r="AG8" s="640"/>
      <c r="AH8" s="640"/>
      <c r="AI8" s="640"/>
      <c r="AJ8" s="640"/>
      <c r="AK8" s="640"/>
      <c r="AL8" s="641">
        <v>0.5</v>
      </c>
      <c r="AM8" s="642"/>
      <c r="AN8" s="642"/>
      <c r="AO8" s="643"/>
      <c r="AP8" s="633" t="s">
        <v>227</v>
      </c>
      <c r="AQ8" s="634"/>
      <c r="AR8" s="634"/>
      <c r="AS8" s="634"/>
      <c r="AT8" s="634"/>
      <c r="AU8" s="634"/>
      <c r="AV8" s="634"/>
      <c r="AW8" s="634"/>
      <c r="AX8" s="634"/>
      <c r="AY8" s="634"/>
      <c r="AZ8" s="634"/>
      <c r="BA8" s="634"/>
      <c r="BB8" s="634"/>
      <c r="BC8" s="634"/>
      <c r="BD8" s="634"/>
      <c r="BE8" s="634"/>
      <c r="BF8" s="635"/>
      <c r="BG8" s="636">
        <v>125765</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14457681</v>
      </c>
      <c r="CS8" s="637"/>
      <c r="CT8" s="637"/>
      <c r="CU8" s="637"/>
      <c r="CV8" s="637"/>
      <c r="CW8" s="637"/>
      <c r="CX8" s="637"/>
      <c r="CY8" s="638"/>
      <c r="CZ8" s="639">
        <v>43.2</v>
      </c>
      <c r="DA8" s="639"/>
      <c r="DB8" s="639"/>
      <c r="DC8" s="639"/>
      <c r="DD8" s="645">
        <v>28051</v>
      </c>
      <c r="DE8" s="637"/>
      <c r="DF8" s="637"/>
      <c r="DG8" s="637"/>
      <c r="DH8" s="637"/>
      <c r="DI8" s="637"/>
      <c r="DJ8" s="637"/>
      <c r="DK8" s="637"/>
      <c r="DL8" s="637"/>
      <c r="DM8" s="637"/>
      <c r="DN8" s="637"/>
      <c r="DO8" s="637"/>
      <c r="DP8" s="638"/>
      <c r="DQ8" s="645">
        <v>7143139</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126939</v>
      </c>
      <c r="S9" s="637"/>
      <c r="T9" s="637"/>
      <c r="U9" s="637"/>
      <c r="V9" s="637"/>
      <c r="W9" s="637"/>
      <c r="X9" s="637"/>
      <c r="Y9" s="638"/>
      <c r="Z9" s="639">
        <v>0.4</v>
      </c>
      <c r="AA9" s="639"/>
      <c r="AB9" s="639"/>
      <c r="AC9" s="639"/>
      <c r="AD9" s="640">
        <v>126939</v>
      </c>
      <c r="AE9" s="640"/>
      <c r="AF9" s="640"/>
      <c r="AG9" s="640"/>
      <c r="AH9" s="640"/>
      <c r="AI9" s="640"/>
      <c r="AJ9" s="640"/>
      <c r="AK9" s="640"/>
      <c r="AL9" s="641">
        <v>0.7</v>
      </c>
      <c r="AM9" s="642"/>
      <c r="AN9" s="642"/>
      <c r="AO9" s="643"/>
      <c r="AP9" s="633" t="s">
        <v>230</v>
      </c>
      <c r="AQ9" s="634"/>
      <c r="AR9" s="634"/>
      <c r="AS9" s="634"/>
      <c r="AT9" s="634"/>
      <c r="AU9" s="634"/>
      <c r="AV9" s="634"/>
      <c r="AW9" s="634"/>
      <c r="AX9" s="634"/>
      <c r="AY9" s="634"/>
      <c r="AZ9" s="634"/>
      <c r="BA9" s="634"/>
      <c r="BB9" s="634"/>
      <c r="BC9" s="634"/>
      <c r="BD9" s="634"/>
      <c r="BE9" s="634"/>
      <c r="BF9" s="635"/>
      <c r="BG9" s="636">
        <v>4150360</v>
      </c>
      <c r="BH9" s="637"/>
      <c r="BI9" s="637"/>
      <c r="BJ9" s="637"/>
      <c r="BK9" s="637"/>
      <c r="BL9" s="637"/>
      <c r="BM9" s="637"/>
      <c r="BN9" s="638"/>
      <c r="BO9" s="639">
        <v>43.4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2964569</v>
      </c>
      <c r="CS9" s="637"/>
      <c r="CT9" s="637"/>
      <c r="CU9" s="637"/>
      <c r="CV9" s="637"/>
      <c r="CW9" s="637"/>
      <c r="CX9" s="637"/>
      <c r="CY9" s="638"/>
      <c r="CZ9" s="639">
        <v>8.8000000000000007</v>
      </c>
      <c r="DA9" s="639"/>
      <c r="DB9" s="639"/>
      <c r="DC9" s="639"/>
      <c r="DD9" s="645">
        <v>64919</v>
      </c>
      <c r="DE9" s="637"/>
      <c r="DF9" s="637"/>
      <c r="DG9" s="637"/>
      <c r="DH9" s="637"/>
      <c r="DI9" s="637"/>
      <c r="DJ9" s="637"/>
      <c r="DK9" s="637"/>
      <c r="DL9" s="637"/>
      <c r="DM9" s="637"/>
      <c r="DN9" s="637"/>
      <c r="DO9" s="637"/>
      <c r="DP9" s="638"/>
      <c r="DQ9" s="645">
        <v>2473953</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165258</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67795</v>
      </c>
      <c r="CS10" s="637"/>
      <c r="CT10" s="637"/>
      <c r="CU10" s="637"/>
      <c r="CV10" s="637"/>
      <c r="CW10" s="637"/>
      <c r="CX10" s="637"/>
      <c r="CY10" s="638"/>
      <c r="CZ10" s="639">
        <v>0.2</v>
      </c>
      <c r="DA10" s="639"/>
      <c r="DB10" s="639"/>
      <c r="DC10" s="639"/>
      <c r="DD10" s="645">
        <v>4291</v>
      </c>
      <c r="DE10" s="637"/>
      <c r="DF10" s="637"/>
      <c r="DG10" s="637"/>
      <c r="DH10" s="637"/>
      <c r="DI10" s="637"/>
      <c r="DJ10" s="637"/>
      <c r="DK10" s="637"/>
      <c r="DL10" s="637"/>
      <c r="DM10" s="637"/>
      <c r="DN10" s="637"/>
      <c r="DO10" s="637"/>
      <c r="DP10" s="638"/>
      <c r="DQ10" s="645">
        <v>41518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1887436</v>
      </c>
      <c r="S11" s="637"/>
      <c r="T11" s="637"/>
      <c r="U11" s="637"/>
      <c r="V11" s="637"/>
      <c r="W11" s="637"/>
      <c r="X11" s="637"/>
      <c r="Y11" s="638"/>
      <c r="Z11" s="641">
        <v>5.3</v>
      </c>
      <c r="AA11" s="642"/>
      <c r="AB11" s="642"/>
      <c r="AC11" s="648"/>
      <c r="AD11" s="645">
        <v>1887436</v>
      </c>
      <c r="AE11" s="637"/>
      <c r="AF11" s="637"/>
      <c r="AG11" s="637"/>
      <c r="AH11" s="637"/>
      <c r="AI11" s="637"/>
      <c r="AJ11" s="637"/>
      <c r="AK11" s="638"/>
      <c r="AL11" s="641">
        <v>10.1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215250</v>
      </c>
      <c r="BH11" s="637"/>
      <c r="BI11" s="637"/>
      <c r="BJ11" s="637"/>
      <c r="BK11" s="637"/>
      <c r="BL11" s="637"/>
      <c r="BM11" s="637"/>
      <c r="BN11" s="638"/>
      <c r="BO11" s="639">
        <v>2.2999999999999998</v>
      </c>
      <c r="BP11" s="639"/>
      <c r="BQ11" s="639"/>
      <c r="BR11" s="639"/>
      <c r="BS11" s="640">
        <v>25256</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452282</v>
      </c>
      <c r="CS11" s="637"/>
      <c r="CT11" s="637"/>
      <c r="CU11" s="637"/>
      <c r="CV11" s="637"/>
      <c r="CW11" s="637"/>
      <c r="CX11" s="637"/>
      <c r="CY11" s="638"/>
      <c r="CZ11" s="639">
        <v>1.4</v>
      </c>
      <c r="DA11" s="639"/>
      <c r="DB11" s="639"/>
      <c r="DC11" s="639"/>
      <c r="DD11" s="645">
        <v>166491</v>
      </c>
      <c r="DE11" s="637"/>
      <c r="DF11" s="637"/>
      <c r="DG11" s="637"/>
      <c r="DH11" s="637"/>
      <c r="DI11" s="637"/>
      <c r="DJ11" s="637"/>
      <c r="DK11" s="637"/>
      <c r="DL11" s="637"/>
      <c r="DM11" s="637"/>
      <c r="DN11" s="637"/>
      <c r="DO11" s="637"/>
      <c r="DP11" s="638"/>
      <c r="DQ11" s="645">
        <v>246152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23417</v>
      </c>
      <c r="S12" s="637"/>
      <c r="T12" s="637"/>
      <c r="U12" s="637"/>
      <c r="V12" s="637"/>
      <c r="W12" s="637"/>
      <c r="X12" s="637"/>
      <c r="Y12" s="638"/>
      <c r="Z12" s="639">
        <v>0.1</v>
      </c>
      <c r="AA12" s="639"/>
      <c r="AB12" s="639"/>
      <c r="AC12" s="639"/>
      <c r="AD12" s="640">
        <v>23417</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4027652</v>
      </c>
      <c r="BH12" s="637"/>
      <c r="BI12" s="637"/>
      <c r="BJ12" s="637"/>
      <c r="BK12" s="637"/>
      <c r="BL12" s="637"/>
      <c r="BM12" s="637"/>
      <c r="BN12" s="638"/>
      <c r="BO12" s="639">
        <v>42.1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689575</v>
      </c>
      <c r="CS12" s="637"/>
      <c r="CT12" s="637"/>
      <c r="CU12" s="637"/>
      <c r="CV12" s="637"/>
      <c r="CW12" s="637"/>
      <c r="CX12" s="637"/>
      <c r="CY12" s="638"/>
      <c r="CZ12" s="639">
        <v>2.1</v>
      </c>
      <c r="DA12" s="639"/>
      <c r="DB12" s="639"/>
      <c r="DC12" s="639"/>
      <c r="DD12" s="645" t="s">
        <v>122</v>
      </c>
      <c r="DE12" s="637"/>
      <c r="DF12" s="637"/>
      <c r="DG12" s="637"/>
      <c r="DH12" s="637"/>
      <c r="DI12" s="637"/>
      <c r="DJ12" s="637"/>
      <c r="DK12" s="637"/>
      <c r="DL12" s="637"/>
      <c r="DM12" s="637"/>
      <c r="DN12" s="637"/>
      <c r="DO12" s="637"/>
      <c r="DP12" s="638"/>
      <c r="DQ12" s="645">
        <v>281366</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4008549</v>
      </c>
      <c r="BH13" s="637"/>
      <c r="BI13" s="637"/>
      <c r="BJ13" s="637"/>
      <c r="BK13" s="637"/>
      <c r="BL13" s="637"/>
      <c r="BM13" s="637"/>
      <c r="BN13" s="638"/>
      <c r="BO13" s="639">
        <v>41.9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2256669</v>
      </c>
      <c r="CS13" s="637"/>
      <c r="CT13" s="637"/>
      <c r="CU13" s="637"/>
      <c r="CV13" s="637"/>
      <c r="CW13" s="637"/>
      <c r="CX13" s="637"/>
      <c r="CY13" s="638"/>
      <c r="CZ13" s="639">
        <v>6.7</v>
      </c>
      <c r="DA13" s="639"/>
      <c r="DB13" s="639"/>
      <c r="DC13" s="639"/>
      <c r="DD13" s="645">
        <v>636258</v>
      </c>
      <c r="DE13" s="637"/>
      <c r="DF13" s="637"/>
      <c r="DG13" s="637"/>
      <c r="DH13" s="637"/>
      <c r="DI13" s="637"/>
      <c r="DJ13" s="637"/>
      <c r="DK13" s="637"/>
      <c r="DL13" s="637"/>
      <c r="DM13" s="637"/>
      <c r="DN13" s="637"/>
      <c r="DO13" s="637"/>
      <c r="DP13" s="638"/>
      <c r="DQ13" s="645">
        <v>1627379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304445</v>
      </c>
      <c r="BH14" s="637"/>
      <c r="BI14" s="637"/>
      <c r="BJ14" s="637"/>
      <c r="BK14" s="637"/>
      <c r="BL14" s="637"/>
      <c r="BM14" s="637"/>
      <c r="BN14" s="638"/>
      <c r="BO14" s="639">
        <v>3.2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1098643</v>
      </c>
      <c r="CS14" s="637"/>
      <c r="CT14" s="637"/>
      <c r="CU14" s="637"/>
      <c r="CV14" s="637"/>
      <c r="CW14" s="637"/>
      <c r="CX14" s="637"/>
      <c r="CY14" s="638"/>
      <c r="CZ14" s="639">
        <v>3.3</v>
      </c>
      <c r="DA14" s="639"/>
      <c r="DB14" s="639"/>
      <c r="DC14" s="639"/>
      <c r="DD14" s="645">
        <v>5595</v>
      </c>
      <c r="DE14" s="637"/>
      <c r="DF14" s="637"/>
      <c r="DG14" s="637"/>
      <c r="DH14" s="637"/>
      <c r="DI14" s="637"/>
      <c r="DJ14" s="637"/>
      <c r="DK14" s="637"/>
      <c r="DL14" s="637"/>
      <c r="DM14" s="637"/>
      <c r="DN14" s="637"/>
      <c r="DO14" s="637"/>
      <c r="DP14" s="638"/>
      <c r="DQ14" s="645">
        <v>1053421</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30013</v>
      </c>
      <c r="S15" s="637"/>
      <c r="T15" s="637"/>
      <c r="U15" s="637"/>
      <c r="V15" s="637"/>
      <c r="W15" s="637"/>
      <c r="X15" s="637"/>
      <c r="Y15" s="638"/>
      <c r="Z15" s="639">
        <v>0.1</v>
      </c>
      <c r="AA15" s="639"/>
      <c r="AB15" s="639"/>
      <c r="AC15" s="639"/>
      <c r="AD15" s="640">
        <v>30013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564541</v>
      </c>
      <c r="BH15" s="637"/>
      <c r="BI15" s="637"/>
      <c r="BJ15" s="637"/>
      <c r="BK15" s="637"/>
      <c r="BL15" s="637"/>
      <c r="BM15" s="637"/>
      <c r="BN15" s="638"/>
      <c r="BO15" s="639">
        <v>5.9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3421580</v>
      </c>
      <c r="CS15" s="637"/>
      <c r="CT15" s="637"/>
      <c r="CU15" s="637"/>
      <c r="CV15" s="637"/>
      <c r="CW15" s="637"/>
      <c r="CX15" s="637"/>
      <c r="CY15" s="638"/>
      <c r="CZ15" s="639">
        <v>10.199999999999999</v>
      </c>
      <c r="DA15" s="639"/>
      <c r="DB15" s="639"/>
      <c r="DC15" s="639"/>
      <c r="DD15" s="645">
        <v>696433</v>
      </c>
      <c r="DE15" s="637"/>
      <c r="DF15" s="637"/>
      <c r="DG15" s="637"/>
      <c r="DH15" s="637"/>
      <c r="DI15" s="637"/>
      <c r="DJ15" s="637"/>
      <c r="DK15" s="637"/>
      <c r="DL15" s="637"/>
      <c r="DM15" s="637"/>
      <c r="DN15" s="637"/>
      <c r="DO15" s="637"/>
      <c r="DP15" s="638"/>
      <c r="DQ15" s="645">
        <v>2637030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132714</v>
      </c>
      <c r="S16" s="637"/>
      <c r="T16" s="637"/>
      <c r="U16" s="637"/>
      <c r="V16" s="637"/>
      <c r="W16" s="637"/>
      <c r="X16" s="637"/>
      <c r="Y16" s="638"/>
      <c r="Z16" s="639">
        <v>0.4</v>
      </c>
      <c r="AA16" s="639"/>
      <c r="AB16" s="639"/>
      <c r="AC16" s="639"/>
      <c r="AD16" s="640">
        <v>132714</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82579</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21207</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457667</v>
      </c>
      <c r="S17" s="637"/>
      <c r="T17" s="637"/>
      <c r="U17" s="637"/>
      <c r="V17" s="637"/>
      <c r="W17" s="637"/>
      <c r="X17" s="637"/>
      <c r="Y17" s="638"/>
      <c r="Z17" s="639">
        <v>1.3</v>
      </c>
      <c r="AA17" s="639"/>
      <c r="AB17" s="639"/>
      <c r="AC17" s="639"/>
      <c r="AD17" s="640">
        <v>457667</v>
      </c>
      <c r="AE17" s="640"/>
      <c r="AF17" s="640"/>
      <c r="AG17" s="640"/>
      <c r="AH17" s="640"/>
      <c r="AI17" s="640"/>
      <c r="AJ17" s="640"/>
      <c r="AK17" s="640"/>
      <c r="AL17" s="641">
        <v>2.5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2501030</v>
      </c>
      <c r="CS17" s="637"/>
      <c r="CT17" s="637"/>
      <c r="CU17" s="637"/>
      <c r="CV17" s="637"/>
      <c r="CW17" s="637"/>
      <c r="CX17" s="637"/>
      <c r="CY17" s="638"/>
      <c r="CZ17" s="639">
        <v>7.5</v>
      </c>
      <c r="DA17" s="639"/>
      <c r="DB17" s="639"/>
      <c r="DC17" s="639"/>
      <c r="DD17" s="645" t="s">
        <v>122</v>
      </c>
      <c r="DE17" s="637"/>
      <c r="DF17" s="637"/>
      <c r="DG17" s="637"/>
      <c r="DH17" s="637"/>
      <c r="DI17" s="637"/>
      <c r="DJ17" s="637"/>
      <c r="DK17" s="637"/>
      <c r="DL17" s="637"/>
      <c r="DM17" s="637"/>
      <c r="DN17" s="637"/>
      <c r="DO17" s="637"/>
      <c r="DP17" s="638"/>
      <c r="DQ17" s="645">
        <v>2501030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102602</v>
      </c>
      <c r="S18" s="637"/>
      <c r="T18" s="637"/>
      <c r="U18" s="637"/>
      <c r="V18" s="637"/>
      <c r="W18" s="637"/>
      <c r="X18" s="637"/>
      <c r="Y18" s="638"/>
      <c r="Z18" s="639">
        <v>0.3</v>
      </c>
      <c r="AA18" s="639"/>
      <c r="AB18" s="639"/>
      <c r="AC18" s="639"/>
      <c r="AD18" s="640">
        <v>102602</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353448</v>
      </c>
      <c r="S19" s="637"/>
      <c r="T19" s="637"/>
      <c r="U19" s="637"/>
      <c r="V19" s="637"/>
      <c r="W19" s="637"/>
      <c r="X19" s="637"/>
      <c r="Y19" s="638"/>
      <c r="Z19" s="639">
        <v>1</v>
      </c>
      <c r="AA19" s="639"/>
      <c r="AB19" s="639"/>
      <c r="AC19" s="639"/>
      <c r="AD19" s="640">
        <v>353448</v>
      </c>
      <c r="AE19" s="640"/>
      <c r="AF19" s="640"/>
      <c r="AG19" s="640"/>
      <c r="AH19" s="640"/>
      <c r="AI19" s="640"/>
      <c r="AJ19" s="640"/>
      <c r="AK19" s="640"/>
      <c r="AL19" s="641">
        <v>1.9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7166</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1617</v>
      </c>
      <c r="S20" s="637"/>
      <c r="T20" s="637"/>
      <c r="U20" s="637"/>
      <c r="V20" s="637"/>
      <c r="W20" s="637"/>
      <c r="X20" s="637"/>
      <c r="Y20" s="638"/>
      <c r="Z20" s="639">
        <v>0</v>
      </c>
      <c r="AA20" s="639"/>
      <c r="AB20" s="639"/>
      <c r="AC20" s="639"/>
      <c r="AD20" s="640">
        <v>1617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7166</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33499509</v>
      </c>
      <c r="CS20" s="637"/>
      <c r="CT20" s="637"/>
      <c r="CU20" s="637"/>
      <c r="CV20" s="637"/>
      <c r="CW20" s="637"/>
      <c r="CX20" s="637"/>
      <c r="CY20" s="638"/>
      <c r="CZ20" s="639">
        <v>100</v>
      </c>
      <c r="DA20" s="639"/>
      <c r="DB20" s="639"/>
      <c r="DC20" s="639"/>
      <c r="DD20" s="645">
        <v>1802414</v>
      </c>
      <c r="DE20" s="637"/>
      <c r="DF20" s="637"/>
      <c r="DG20" s="637"/>
      <c r="DH20" s="637"/>
      <c r="DI20" s="637"/>
      <c r="DJ20" s="637"/>
      <c r="DK20" s="637"/>
      <c r="DL20" s="637"/>
      <c r="DM20" s="637"/>
      <c r="DN20" s="637"/>
      <c r="DO20" s="637"/>
      <c r="DP20" s="638"/>
      <c r="DQ20" s="645">
        <v>22718886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6826860</v>
      </c>
      <c r="S21" s="637"/>
      <c r="T21" s="637"/>
      <c r="U21" s="637"/>
      <c r="V21" s="637"/>
      <c r="W21" s="637"/>
      <c r="X21" s="637"/>
      <c r="Y21" s="638"/>
      <c r="Z21" s="639">
        <v>19.2</v>
      </c>
      <c r="AA21" s="639"/>
      <c r="AB21" s="639"/>
      <c r="AC21" s="639"/>
      <c r="AD21" s="640">
        <v>6123806</v>
      </c>
      <c r="AE21" s="640"/>
      <c r="AF21" s="640"/>
      <c r="AG21" s="640"/>
      <c r="AH21" s="640"/>
      <c r="AI21" s="640"/>
      <c r="AJ21" s="640"/>
      <c r="AK21" s="640"/>
      <c r="AL21" s="641">
        <v>32.799999999999997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7166</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6123806</v>
      </c>
      <c r="S22" s="637"/>
      <c r="T22" s="637"/>
      <c r="U22" s="637"/>
      <c r="V22" s="637"/>
      <c r="W22" s="637"/>
      <c r="X22" s="637"/>
      <c r="Y22" s="638"/>
      <c r="Z22" s="639">
        <v>17.3</v>
      </c>
      <c r="AA22" s="639"/>
      <c r="AB22" s="639"/>
      <c r="AC22" s="639"/>
      <c r="AD22" s="640">
        <v>6123806</v>
      </c>
      <c r="AE22" s="640"/>
      <c r="AF22" s="640"/>
      <c r="AG22" s="640"/>
      <c r="AH22" s="640"/>
      <c r="AI22" s="640"/>
      <c r="AJ22" s="640"/>
      <c r="AK22" s="640"/>
      <c r="AL22" s="641">
        <v>32.799999999999997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703054</v>
      </c>
      <c r="S23" s="637"/>
      <c r="T23" s="637"/>
      <c r="U23" s="637"/>
      <c r="V23" s="637"/>
      <c r="W23" s="637"/>
      <c r="X23" s="637"/>
      <c r="Y23" s="638"/>
      <c r="Z23" s="639">
        <v>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17900886</v>
      </c>
      <c r="CS24" s="626"/>
      <c r="CT24" s="626"/>
      <c r="CU24" s="626"/>
      <c r="CV24" s="626"/>
      <c r="CW24" s="626"/>
      <c r="CX24" s="626"/>
      <c r="CY24" s="627"/>
      <c r="CZ24" s="630">
        <v>53.4</v>
      </c>
      <c r="DA24" s="631"/>
      <c r="DB24" s="631"/>
      <c r="DC24" s="647"/>
      <c r="DD24" s="671">
        <v>10889956</v>
      </c>
      <c r="DE24" s="626"/>
      <c r="DF24" s="626"/>
      <c r="DG24" s="626"/>
      <c r="DH24" s="626"/>
      <c r="DI24" s="626"/>
      <c r="DJ24" s="626"/>
      <c r="DK24" s="627"/>
      <c r="DL24" s="671">
        <v>9811973</v>
      </c>
      <c r="DM24" s="626"/>
      <c r="DN24" s="626"/>
      <c r="DO24" s="626"/>
      <c r="DP24" s="626"/>
      <c r="DQ24" s="626"/>
      <c r="DR24" s="626"/>
      <c r="DS24" s="626"/>
      <c r="DT24" s="626"/>
      <c r="DU24" s="626"/>
      <c r="DV24" s="627"/>
      <c r="DW24" s="630">
        <v>52.3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19343547</v>
      </c>
      <c r="S25" s="637"/>
      <c r="T25" s="637"/>
      <c r="U25" s="637"/>
      <c r="V25" s="637"/>
      <c r="W25" s="637"/>
      <c r="X25" s="637"/>
      <c r="Y25" s="638"/>
      <c r="Z25" s="639">
        <v>54.5</v>
      </c>
      <c r="AA25" s="639"/>
      <c r="AB25" s="639"/>
      <c r="AC25" s="639"/>
      <c r="AD25" s="640">
        <v>18640493</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5238466</v>
      </c>
      <c r="CS25" s="668"/>
      <c r="CT25" s="668"/>
      <c r="CU25" s="668"/>
      <c r="CV25" s="668"/>
      <c r="CW25" s="668"/>
      <c r="CX25" s="668"/>
      <c r="CY25" s="669"/>
      <c r="CZ25" s="641">
        <v>15.6</v>
      </c>
      <c r="DA25" s="666"/>
      <c r="DB25" s="666"/>
      <c r="DC25" s="670"/>
      <c r="DD25" s="645">
        <v>4848546</v>
      </c>
      <c r="DE25" s="668"/>
      <c r="DF25" s="668"/>
      <c r="DG25" s="668"/>
      <c r="DH25" s="668"/>
      <c r="DI25" s="668"/>
      <c r="DJ25" s="668"/>
      <c r="DK25" s="669"/>
      <c r="DL25" s="645">
        <v>4646983</v>
      </c>
      <c r="DM25" s="668"/>
      <c r="DN25" s="668"/>
      <c r="DO25" s="668"/>
      <c r="DP25" s="668"/>
      <c r="DQ25" s="668"/>
      <c r="DR25" s="668"/>
      <c r="DS25" s="668"/>
      <c r="DT25" s="668"/>
      <c r="DU25" s="668"/>
      <c r="DV25" s="669"/>
      <c r="DW25" s="641">
        <v>24.8</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10177</v>
      </c>
      <c r="S26" s="637"/>
      <c r="T26" s="637"/>
      <c r="U26" s="637"/>
      <c r="V26" s="637"/>
      <c r="W26" s="637"/>
      <c r="X26" s="637"/>
      <c r="Y26" s="638"/>
      <c r="Z26" s="639">
        <v>0</v>
      </c>
      <c r="AA26" s="639"/>
      <c r="AB26" s="639"/>
      <c r="AC26" s="639"/>
      <c r="AD26" s="640">
        <v>10177</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2589280</v>
      </c>
      <c r="CS26" s="637"/>
      <c r="CT26" s="637"/>
      <c r="CU26" s="637"/>
      <c r="CV26" s="637"/>
      <c r="CW26" s="637"/>
      <c r="CX26" s="637"/>
      <c r="CY26" s="638"/>
      <c r="CZ26" s="641">
        <v>7.7</v>
      </c>
      <c r="DA26" s="666"/>
      <c r="DB26" s="666"/>
      <c r="DC26" s="670"/>
      <c r="DD26" s="645">
        <v>2402420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96179</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9560437</v>
      </c>
      <c r="BH27" s="637"/>
      <c r="BI27" s="637"/>
      <c r="BJ27" s="637"/>
      <c r="BK27" s="637"/>
      <c r="BL27" s="637"/>
      <c r="BM27" s="637"/>
      <c r="BN27" s="638"/>
      <c r="BO27" s="639">
        <v>100</v>
      </c>
      <c r="BP27" s="639"/>
      <c r="BQ27" s="639"/>
      <c r="BR27" s="639"/>
      <c r="BS27" s="640">
        <v>25256</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10161390</v>
      </c>
      <c r="CS27" s="668"/>
      <c r="CT27" s="668"/>
      <c r="CU27" s="668"/>
      <c r="CV27" s="668"/>
      <c r="CW27" s="668"/>
      <c r="CX27" s="668"/>
      <c r="CY27" s="669"/>
      <c r="CZ27" s="641">
        <v>30.3</v>
      </c>
      <c r="DA27" s="666"/>
      <c r="DB27" s="666"/>
      <c r="DC27" s="670"/>
      <c r="DD27" s="645">
        <v>3540380</v>
      </c>
      <c r="DE27" s="668"/>
      <c r="DF27" s="668"/>
      <c r="DG27" s="668"/>
      <c r="DH27" s="668"/>
      <c r="DI27" s="668"/>
      <c r="DJ27" s="668"/>
      <c r="DK27" s="669"/>
      <c r="DL27" s="645">
        <v>2663960</v>
      </c>
      <c r="DM27" s="668"/>
      <c r="DN27" s="668"/>
      <c r="DO27" s="668"/>
      <c r="DP27" s="668"/>
      <c r="DQ27" s="668"/>
      <c r="DR27" s="668"/>
      <c r="DS27" s="668"/>
      <c r="DT27" s="668"/>
      <c r="DU27" s="668"/>
      <c r="DV27" s="669"/>
      <c r="DW27" s="641">
        <v>14.2</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214477</v>
      </c>
      <c r="S28" s="637"/>
      <c r="T28" s="637"/>
      <c r="U28" s="637"/>
      <c r="V28" s="637"/>
      <c r="W28" s="637"/>
      <c r="X28" s="637"/>
      <c r="Y28" s="638"/>
      <c r="Z28" s="639">
        <v>0.6</v>
      </c>
      <c r="AA28" s="639"/>
      <c r="AB28" s="639"/>
      <c r="AC28" s="639"/>
      <c r="AD28" s="640">
        <v>19782</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2501030</v>
      </c>
      <c r="CS28" s="637"/>
      <c r="CT28" s="637"/>
      <c r="CU28" s="637"/>
      <c r="CV28" s="637"/>
      <c r="CW28" s="637"/>
      <c r="CX28" s="637"/>
      <c r="CY28" s="638"/>
      <c r="CZ28" s="641">
        <v>7.5</v>
      </c>
      <c r="DA28" s="666"/>
      <c r="DB28" s="666"/>
      <c r="DC28" s="670"/>
      <c r="DD28" s="645">
        <v>2501030</v>
      </c>
      <c r="DE28" s="637"/>
      <c r="DF28" s="637"/>
      <c r="DG28" s="637"/>
      <c r="DH28" s="637"/>
      <c r="DI28" s="637"/>
      <c r="DJ28" s="637"/>
      <c r="DK28" s="638"/>
      <c r="DL28" s="645">
        <v>2501030</v>
      </c>
      <c r="DM28" s="637"/>
      <c r="DN28" s="637"/>
      <c r="DO28" s="637"/>
      <c r="DP28" s="637"/>
      <c r="DQ28" s="637"/>
      <c r="DR28" s="637"/>
      <c r="DS28" s="637"/>
      <c r="DT28" s="637"/>
      <c r="DU28" s="637"/>
      <c r="DV28" s="638"/>
      <c r="DW28" s="641">
        <v>13.3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33177</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2500925</v>
      </c>
      <c r="CS29" s="668"/>
      <c r="CT29" s="668"/>
      <c r="CU29" s="668"/>
      <c r="CV29" s="668"/>
      <c r="CW29" s="668"/>
      <c r="CX29" s="668"/>
      <c r="CY29" s="669"/>
      <c r="CZ29" s="641">
        <v>7.5</v>
      </c>
      <c r="DA29" s="666"/>
      <c r="DB29" s="666"/>
      <c r="DC29" s="670"/>
      <c r="DD29" s="645">
        <v>2500925</v>
      </c>
      <c r="DE29" s="668"/>
      <c r="DF29" s="668"/>
      <c r="DG29" s="668"/>
      <c r="DH29" s="668"/>
      <c r="DI29" s="668"/>
      <c r="DJ29" s="668"/>
      <c r="DK29" s="669"/>
      <c r="DL29" s="645">
        <v>2500925</v>
      </c>
      <c r="DM29" s="668"/>
      <c r="DN29" s="668"/>
      <c r="DO29" s="668"/>
      <c r="DP29" s="668"/>
      <c r="DQ29" s="668"/>
      <c r="DR29" s="668"/>
      <c r="DS29" s="668"/>
      <c r="DT29" s="668"/>
      <c r="DU29" s="668"/>
      <c r="DV29" s="669"/>
      <c r="DW29" s="641">
        <v>13.3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6969888</v>
      </c>
      <c r="S30" s="637"/>
      <c r="T30" s="637"/>
      <c r="U30" s="637"/>
      <c r="V30" s="637"/>
      <c r="W30" s="637"/>
      <c r="X30" s="637"/>
      <c r="Y30" s="638"/>
      <c r="Z30" s="639">
        <v>19.600000000000001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2430132</v>
      </c>
      <c r="CS30" s="637"/>
      <c r="CT30" s="637"/>
      <c r="CU30" s="637"/>
      <c r="CV30" s="637"/>
      <c r="CW30" s="637"/>
      <c r="CX30" s="637"/>
      <c r="CY30" s="638"/>
      <c r="CZ30" s="641">
        <v>7.3</v>
      </c>
      <c r="DA30" s="666"/>
      <c r="DB30" s="666"/>
      <c r="DC30" s="670"/>
      <c r="DD30" s="645">
        <v>2430132</v>
      </c>
      <c r="DE30" s="637"/>
      <c r="DF30" s="637"/>
      <c r="DG30" s="637"/>
      <c r="DH30" s="637"/>
      <c r="DI30" s="637"/>
      <c r="DJ30" s="637"/>
      <c r="DK30" s="638"/>
      <c r="DL30" s="645">
        <v>2430132</v>
      </c>
      <c r="DM30" s="637"/>
      <c r="DN30" s="637"/>
      <c r="DO30" s="637"/>
      <c r="DP30" s="637"/>
      <c r="DQ30" s="637"/>
      <c r="DR30" s="637"/>
      <c r="DS30" s="637"/>
      <c r="DT30" s="637"/>
      <c r="DU30" s="637"/>
      <c r="DV30" s="638"/>
      <c r="DW30" s="641">
        <v>13</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97.8</v>
      </c>
      <c r="BN31" s="680"/>
      <c r="BO31" s="680"/>
      <c r="BP31" s="680"/>
      <c r="BQ31" s="681"/>
      <c r="BR31" s="692">
        <v>99.2</v>
      </c>
      <c r="BS31" s="680"/>
      <c r="BT31" s="680"/>
      <c r="BU31" s="680"/>
      <c r="BV31" s="680"/>
      <c r="BW31" s="680"/>
      <c r="BX31" s="631">
        <v>97.7</v>
      </c>
      <c r="BY31" s="680"/>
      <c r="BZ31" s="680"/>
      <c r="CA31" s="680"/>
      <c r="CB31" s="681"/>
      <c r="CD31" s="674"/>
      <c r="CE31" s="675"/>
      <c r="CF31" s="633" t="s">
        <v>300</v>
      </c>
      <c r="CG31" s="634"/>
      <c r="CH31" s="634"/>
      <c r="CI31" s="634"/>
      <c r="CJ31" s="634"/>
      <c r="CK31" s="634"/>
      <c r="CL31" s="634"/>
      <c r="CM31" s="634"/>
      <c r="CN31" s="634"/>
      <c r="CO31" s="634"/>
      <c r="CP31" s="634"/>
      <c r="CQ31" s="635"/>
      <c r="CR31" s="636">
        <v>70793</v>
      </c>
      <c r="CS31" s="668"/>
      <c r="CT31" s="668"/>
      <c r="CU31" s="668"/>
      <c r="CV31" s="668"/>
      <c r="CW31" s="668"/>
      <c r="CX31" s="668"/>
      <c r="CY31" s="669"/>
      <c r="CZ31" s="641">
        <v>0.2</v>
      </c>
      <c r="DA31" s="666"/>
      <c r="DB31" s="666"/>
      <c r="DC31" s="670"/>
      <c r="DD31" s="645">
        <v>70793</v>
      </c>
      <c r="DE31" s="668"/>
      <c r="DF31" s="668"/>
      <c r="DG31" s="668"/>
      <c r="DH31" s="668"/>
      <c r="DI31" s="668"/>
      <c r="DJ31" s="668"/>
      <c r="DK31" s="669"/>
      <c r="DL31" s="645">
        <v>70793</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2468142</v>
      </c>
      <c r="S32" s="637"/>
      <c r="T32" s="637"/>
      <c r="U32" s="637"/>
      <c r="V32" s="637"/>
      <c r="W32" s="637"/>
      <c r="X32" s="637"/>
      <c r="Y32" s="638"/>
      <c r="Z32" s="639">
        <v>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v>
      </c>
      <c r="BH32" s="668"/>
      <c r="BI32" s="668"/>
      <c r="BJ32" s="668"/>
      <c r="BK32" s="668"/>
      <c r="BL32" s="668"/>
      <c r="BM32" s="642">
        <v>97.8</v>
      </c>
      <c r="BN32" s="668"/>
      <c r="BO32" s="668"/>
      <c r="BP32" s="668"/>
      <c r="BQ32" s="691"/>
      <c r="BR32" s="693">
        <v>99.1</v>
      </c>
      <c r="BS32" s="668"/>
      <c r="BT32" s="668"/>
      <c r="BU32" s="668"/>
      <c r="BV32" s="668"/>
      <c r="BW32" s="668"/>
      <c r="BX32" s="642">
        <v>98.2</v>
      </c>
      <c r="BY32" s="668"/>
      <c r="BZ32" s="668"/>
      <c r="CA32" s="668"/>
      <c r="CB32" s="691"/>
      <c r="CD32" s="676"/>
      <c r="CE32" s="677"/>
      <c r="CF32" s="633" t="s">
        <v>304</v>
      </c>
      <c r="CG32" s="634"/>
      <c r="CH32" s="634"/>
      <c r="CI32" s="634"/>
      <c r="CJ32" s="634"/>
      <c r="CK32" s="634"/>
      <c r="CL32" s="634"/>
      <c r="CM32" s="634"/>
      <c r="CN32" s="634"/>
      <c r="CO32" s="634"/>
      <c r="CP32" s="634"/>
      <c r="CQ32" s="635"/>
      <c r="CR32" s="636">
        <v>105</v>
      </c>
      <c r="CS32" s="637"/>
      <c r="CT32" s="637"/>
      <c r="CU32" s="637"/>
      <c r="CV32" s="637"/>
      <c r="CW32" s="637"/>
      <c r="CX32" s="637"/>
      <c r="CY32" s="638"/>
      <c r="CZ32" s="641">
        <v>0</v>
      </c>
      <c r="DA32" s="666"/>
      <c r="DB32" s="666"/>
      <c r="DC32" s="670"/>
      <c r="DD32" s="645">
        <v>105</v>
      </c>
      <c r="DE32" s="637"/>
      <c r="DF32" s="637"/>
      <c r="DG32" s="637"/>
      <c r="DH32" s="637"/>
      <c r="DI32" s="637"/>
      <c r="DJ32" s="637"/>
      <c r="DK32" s="638"/>
      <c r="DL32" s="645">
        <v>105</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23679</v>
      </c>
      <c r="S33" s="637"/>
      <c r="T33" s="637"/>
      <c r="U33" s="637"/>
      <c r="V33" s="637"/>
      <c r="W33" s="637"/>
      <c r="X33" s="637"/>
      <c r="Y33" s="638"/>
      <c r="Z33" s="639">
        <v>0.1</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97.5</v>
      </c>
      <c r="BN33" s="695"/>
      <c r="BO33" s="695"/>
      <c r="BP33" s="695"/>
      <c r="BQ33" s="697"/>
      <c r="BR33" s="694">
        <v>99.3</v>
      </c>
      <c r="BS33" s="695"/>
      <c r="BT33" s="695"/>
      <c r="BU33" s="695"/>
      <c r="BV33" s="695"/>
      <c r="BW33" s="695"/>
      <c r="BX33" s="696">
        <v>96.8</v>
      </c>
      <c r="BY33" s="695"/>
      <c r="BZ33" s="695"/>
      <c r="CA33" s="695"/>
      <c r="CB33" s="697"/>
      <c r="CD33" s="633" t="s">
        <v>307</v>
      </c>
      <c r="CE33" s="634"/>
      <c r="CF33" s="634"/>
      <c r="CG33" s="634"/>
      <c r="CH33" s="634"/>
      <c r="CI33" s="634"/>
      <c r="CJ33" s="634"/>
      <c r="CK33" s="634"/>
      <c r="CL33" s="634"/>
      <c r="CM33" s="634"/>
      <c r="CN33" s="634"/>
      <c r="CO33" s="634"/>
      <c r="CP33" s="634"/>
      <c r="CQ33" s="635"/>
      <c r="CR33" s="636">
        <v>13713630</v>
      </c>
      <c r="CS33" s="668"/>
      <c r="CT33" s="668"/>
      <c r="CU33" s="668"/>
      <c r="CV33" s="668"/>
      <c r="CW33" s="668"/>
      <c r="CX33" s="668"/>
      <c r="CY33" s="669"/>
      <c r="CZ33" s="641">
        <v>40.9</v>
      </c>
      <c r="DA33" s="666"/>
      <c r="DB33" s="666"/>
      <c r="DC33" s="670"/>
      <c r="DD33" s="645">
        <v>11450607</v>
      </c>
      <c r="DE33" s="668"/>
      <c r="DF33" s="668"/>
      <c r="DG33" s="668"/>
      <c r="DH33" s="668"/>
      <c r="DI33" s="668"/>
      <c r="DJ33" s="668"/>
      <c r="DK33" s="669"/>
      <c r="DL33" s="645">
        <v>7018909</v>
      </c>
      <c r="DM33" s="668"/>
      <c r="DN33" s="668"/>
      <c r="DO33" s="668"/>
      <c r="DP33" s="668"/>
      <c r="DQ33" s="668"/>
      <c r="DR33" s="668"/>
      <c r="DS33" s="668"/>
      <c r="DT33" s="668"/>
      <c r="DU33" s="668"/>
      <c r="DV33" s="669"/>
      <c r="DW33" s="641">
        <v>37.4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935920</v>
      </c>
      <c r="S34" s="637"/>
      <c r="T34" s="637"/>
      <c r="U34" s="637"/>
      <c r="V34" s="637"/>
      <c r="W34" s="637"/>
      <c r="X34" s="637"/>
      <c r="Y34" s="638"/>
      <c r="Z34" s="639">
        <v>2.6</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3981566</v>
      </c>
      <c r="CS34" s="637"/>
      <c r="CT34" s="637"/>
      <c r="CU34" s="637"/>
      <c r="CV34" s="637"/>
      <c r="CW34" s="637"/>
      <c r="CX34" s="637"/>
      <c r="CY34" s="638"/>
      <c r="CZ34" s="641">
        <v>11.9</v>
      </c>
      <c r="DA34" s="666"/>
      <c r="DB34" s="666"/>
      <c r="DC34" s="670"/>
      <c r="DD34" s="645">
        <v>3282942</v>
      </c>
      <c r="DE34" s="637"/>
      <c r="DF34" s="637"/>
      <c r="DG34" s="637"/>
      <c r="DH34" s="637"/>
      <c r="DI34" s="637"/>
      <c r="DJ34" s="637"/>
      <c r="DK34" s="638"/>
      <c r="DL34" s="645">
        <v>2503458</v>
      </c>
      <c r="DM34" s="637"/>
      <c r="DN34" s="637"/>
      <c r="DO34" s="637"/>
      <c r="DP34" s="637"/>
      <c r="DQ34" s="637"/>
      <c r="DR34" s="637"/>
      <c r="DS34" s="637"/>
      <c r="DT34" s="637"/>
      <c r="DU34" s="637"/>
      <c r="DV34" s="638"/>
      <c r="DW34" s="641">
        <v>13.4</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1709116</v>
      </c>
      <c r="S35" s="637"/>
      <c r="T35" s="637"/>
      <c r="U35" s="637"/>
      <c r="V35" s="637"/>
      <c r="W35" s="637"/>
      <c r="X35" s="637"/>
      <c r="Y35" s="638"/>
      <c r="Z35" s="639">
        <v>4.8</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40359</v>
      </c>
      <c r="CS35" s="668"/>
      <c r="CT35" s="668"/>
      <c r="CU35" s="668"/>
      <c r="CV35" s="668"/>
      <c r="CW35" s="668"/>
      <c r="CX35" s="668"/>
      <c r="CY35" s="669"/>
      <c r="CZ35" s="641">
        <v>0.1</v>
      </c>
      <c r="DA35" s="666"/>
      <c r="DB35" s="666"/>
      <c r="DC35" s="670"/>
      <c r="DD35" s="645">
        <v>20196</v>
      </c>
      <c r="DE35" s="668"/>
      <c r="DF35" s="668"/>
      <c r="DG35" s="668"/>
      <c r="DH35" s="668"/>
      <c r="DI35" s="668"/>
      <c r="DJ35" s="668"/>
      <c r="DK35" s="669"/>
      <c r="DL35" s="645">
        <v>19858</v>
      </c>
      <c r="DM35" s="668"/>
      <c r="DN35" s="668"/>
      <c r="DO35" s="668"/>
      <c r="DP35" s="668"/>
      <c r="DQ35" s="668"/>
      <c r="DR35" s="668"/>
      <c r="DS35" s="668"/>
      <c r="DT35" s="668"/>
      <c r="DU35" s="668"/>
      <c r="DV35" s="669"/>
      <c r="DW35" s="641">
        <v>0.1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1962391</v>
      </c>
      <c r="S36" s="637"/>
      <c r="T36" s="637"/>
      <c r="U36" s="637"/>
      <c r="V36" s="637"/>
      <c r="W36" s="637"/>
      <c r="X36" s="637"/>
      <c r="Y36" s="638"/>
      <c r="Z36" s="639">
        <v>5.5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3968206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44043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5295512</v>
      </c>
      <c r="CS36" s="637"/>
      <c r="CT36" s="637"/>
      <c r="CU36" s="637"/>
      <c r="CV36" s="637"/>
      <c r="CW36" s="637"/>
      <c r="CX36" s="637"/>
      <c r="CY36" s="638"/>
      <c r="CZ36" s="641">
        <v>15.8</v>
      </c>
      <c r="DA36" s="666"/>
      <c r="DB36" s="666"/>
      <c r="DC36" s="670"/>
      <c r="DD36" s="645">
        <v>4661031</v>
      </c>
      <c r="DE36" s="637"/>
      <c r="DF36" s="637"/>
      <c r="DG36" s="637"/>
      <c r="DH36" s="637"/>
      <c r="DI36" s="637"/>
      <c r="DJ36" s="637"/>
      <c r="DK36" s="638"/>
      <c r="DL36" s="645">
        <v>2662791</v>
      </c>
      <c r="DM36" s="637"/>
      <c r="DN36" s="637"/>
      <c r="DO36" s="637"/>
      <c r="DP36" s="637"/>
      <c r="DQ36" s="637"/>
      <c r="DR36" s="637"/>
      <c r="DS36" s="637"/>
      <c r="DT36" s="637"/>
      <c r="DU36" s="637"/>
      <c r="DV36" s="638"/>
      <c r="DW36" s="641">
        <v>14.2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499752</v>
      </c>
      <c r="S37" s="637"/>
      <c r="T37" s="637"/>
      <c r="U37" s="637"/>
      <c r="V37" s="637"/>
      <c r="W37" s="637"/>
      <c r="X37" s="637"/>
      <c r="Y37" s="638"/>
      <c r="Z37" s="639">
        <v>1.4</v>
      </c>
      <c r="AA37" s="639"/>
      <c r="AB37" s="639"/>
      <c r="AC37" s="639"/>
      <c r="AD37" s="640">
        <v>6785</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1088732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24459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2059426</v>
      </c>
      <c r="CS37" s="668"/>
      <c r="CT37" s="668"/>
      <c r="CU37" s="668"/>
      <c r="CV37" s="668"/>
      <c r="CW37" s="668"/>
      <c r="CX37" s="668"/>
      <c r="CY37" s="669"/>
      <c r="CZ37" s="641">
        <v>6.1</v>
      </c>
      <c r="DA37" s="666"/>
      <c r="DB37" s="666"/>
      <c r="DC37" s="670"/>
      <c r="DD37" s="645">
        <v>2059275</v>
      </c>
      <c r="DE37" s="668"/>
      <c r="DF37" s="668"/>
      <c r="DG37" s="668"/>
      <c r="DH37" s="668"/>
      <c r="DI37" s="668"/>
      <c r="DJ37" s="668"/>
      <c r="DK37" s="669"/>
      <c r="DL37" s="645">
        <v>1506273</v>
      </c>
      <c r="DM37" s="668"/>
      <c r="DN37" s="668"/>
      <c r="DO37" s="668"/>
      <c r="DP37" s="668"/>
      <c r="DQ37" s="668"/>
      <c r="DR37" s="668"/>
      <c r="DS37" s="668"/>
      <c r="DT37" s="668"/>
      <c r="DU37" s="668"/>
      <c r="DV37" s="669"/>
      <c r="DW37" s="641">
        <v>8</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1217123</v>
      </c>
      <c r="S38" s="637"/>
      <c r="T38" s="637"/>
      <c r="U38" s="637"/>
      <c r="V38" s="637"/>
      <c r="W38" s="637"/>
      <c r="X38" s="637"/>
      <c r="Y38" s="638"/>
      <c r="Z38" s="639">
        <v>3.4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425317</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8935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2768652</v>
      </c>
      <c r="CS38" s="637"/>
      <c r="CT38" s="637"/>
      <c r="CU38" s="637"/>
      <c r="CV38" s="637"/>
      <c r="CW38" s="637"/>
      <c r="CX38" s="637"/>
      <c r="CY38" s="638"/>
      <c r="CZ38" s="641">
        <v>8.3000000000000007</v>
      </c>
      <c r="DA38" s="666"/>
      <c r="DB38" s="666"/>
      <c r="DC38" s="670"/>
      <c r="DD38" s="645">
        <v>1917904</v>
      </c>
      <c r="DE38" s="637"/>
      <c r="DF38" s="637"/>
      <c r="DG38" s="637"/>
      <c r="DH38" s="637"/>
      <c r="DI38" s="637"/>
      <c r="DJ38" s="637"/>
      <c r="DK38" s="638"/>
      <c r="DL38" s="645">
        <v>1832802</v>
      </c>
      <c r="DM38" s="637"/>
      <c r="DN38" s="637"/>
      <c r="DO38" s="637"/>
      <c r="DP38" s="637"/>
      <c r="DQ38" s="637"/>
      <c r="DR38" s="637"/>
      <c r="DS38" s="637"/>
      <c r="DT38" s="637"/>
      <c r="DU38" s="637"/>
      <c r="DV38" s="638"/>
      <c r="DW38" s="641">
        <v>9.8000000000000007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66725</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13145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1624541</v>
      </c>
      <c r="CS39" s="668"/>
      <c r="CT39" s="668"/>
      <c r="CU39" s="668"/>
      <c r="CV39" s="668"/>
      <c r="CW39" s="668"/>
      <c r="CX39" s="668"/>
      <c r="CY39" s="669"/>
      <c r="CZ39" s="641">
        <v>4.8</v>
      </c>
      <c r="DA39" s="666"/>
      <c r="DB39" s="666"/>
      <c r="DC39" s="670"/>
      <c r="DD39" s="645">
        <v>1568534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70923</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50304</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98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3000</v>
      </c>
      <c r="CS40" s="637"/>
      <c r="CT40" s="637"/>
      <c r="CU40" s="637"/>
      <c r="CV40" s="637"/>
      <c r="CW40" s="637"/>
      <c r="CX40" s="637"/>
      <c r="CY40" s="638"/>
      <c r="CZ40" s="641">
        <v>0</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35483568</v>
      </c>
      <c r="S41" s="709"/>
      <c r="T41" s="709"/>
      <c r="U41" s="709"/>
      <c r="V41" s="709"/>
      <c r="W41" s="709"/>
      <c r="X41" s="709"/>
      <c r="Y41" s="713"/>
      <c r="Z41" s="714">
        <v>100</v>
      </c>
      <c r="AA41" s="714"/>
      <c r="AB41" s="714"/>
      <c r="AC41" s="714"/>
      <c r="AD41" s="715">
        <v>18677237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445243</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1891885</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337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1884993</v>
      </c>
      <c r="CS42" s="668"/>
      <c r="CT42" s="668"/>
      <c r="CU42" s="668"/>
      <c r="CV42" s="668"/>
      <c r="CW42" s="668"/>
      <c r="CX42" s="668"/>
      <c r="CY42" s="669"/>
      <c r="CZ42" s="641">
        <v>5.6</v>
      </c>
      <c r="DA42" s="666"/>
      <c r="DB42" s="666"/>
      <c r="DC42" s="670"/>
      <c r="DD42" s="645">
        <v>378323</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30162</v>
      </c>
      <c r="CS43" s="668"/>
      <c r="CT43" s="668"/>
      <c r="CU43" s="668"/>
      <c r="CV43" s="668"/>
      <c r="CW43" s="668"/>
      <c r="CX43" s="668"/>
      <c r="CY43" s="669"/>
      <c r="CZ43" s="641">
        <v>0.1</v>
      </c>
      <c r="DA43" s="666"/>
      <c r="DB43" s="666"/>
      <c r="DC43" s="670"/>
      <c r="DD43" s="645">
        <v>7614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1802414</v>
      </c>
      <c r="CS44" s="637"/>
      <c r="CT44" s="637"/>
      <c r="CU44" s="637"/>
      <c r="CV44" s="637"/>
      <c r="CW44" s="637"/>
      <c r="CX44" s="637"/>
      <c r="CY44" s="638"/>
      <c r="CZ44" s="641">
        <v>5.4</v>
      </c>
      <c r="DA44" s="642"/>
      <c r="DB44" s="642"/>
      <c r="DC44" s="648"/>
      <c r="DD44" s="645">
        <v>357116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577321</v>
      </c>
      <c r="CS45" s="668"/>
      <c r="CT45" s="668"/>
      <c r="CU45" s="668"/>
      <c r="CV45" s="668"/>
      <c r="CW45" s="668"/>
      <c r="CX45" s="668"/>
      <c r="CY45" s="669"/>
      <c r="CZ45" s="641">
        <v>1.7</v>
      </c>
      <c r="DA45" s="666"/>
      <c r="DB45" s="666"/>
      <c r="DC45" s="670"/>
      <c r="DD45" s="645">
        <v>11285</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1126151</v>
      </c>
      <c r="CS46" s="637"/>
      <c r="CT46" s="637"/>
      <c r="CU46" s="637"/>
      <c r="CV46" s="637"/>
      <c r="CW46" s="637"/>
      <c r="CX46" s="637"/>
      <c r="CY46" s="638"/>
      <c r="CZ46" s="641">
        <v>3.4</v>
      </c>
      <c r="DA46" s="642"/>
      <c r="DB46" s="642"/>
      <c r="DC46" s="648"/>
      <c r="DD46" s="645">
        <v>341877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82579</v>
      </c>
      <c r="CS47" s="668"/>
      <c r="CT47" s="668"/>
      <c r="CU47" s="668"/>
      <c r="CV47" s="668"/>
      <c r="CW47" s="668"/>
      <c r="CX47" s="668"/>
      <c r="CY47" s="669"/>
      <c r="CZ47" s="641">
        <v>0.2</v>
      </c>
      <c r="DA47" s="666"/>
      <c r="DB47" s="666"/>
      <c r="DC47" s="670"/>
      <c r="DD47" s="645">
        <v>21207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33499509</v>
      </c>
      <c r="CS49" s="695"/>
      <c r="CT49" s="695"/>
      <c r="CU49" s="695"/>
      <c r="CV49" s="695"/>
      <c r="CW49" s="695"/>
      <c r="CX49" s="695"/>
      <c r="CY49" s="724"/>
      <c r="CZ49" s="716">
        <v>100</v>
      </c>
      <c r="DA49" s="725"/>
      <c r="DB49" s="725"/>
      <c r="DC49" s="726"/>
      <c r="DD49" s="727">
        <v>22718886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U5Y0wJKXM1jzyVVkZml35NNk/48xcSiO+YPzvzYZS2eBM01zqMEVFBJSo8wi/5e+bkElZXBVhfaN22l8tXiWQ==" saltValue="KbYtKfGv8wzllRbecOcZY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35093</v>
      </c>
      <c r="R7" s="766"/>
      <c r="S7" s="766"/>
      <c r="T7" s="766"/>
      <c r="U7" s="766"/>
      <c r="V7" s="766">
        <v>33110</v>
      </c>
      <c r="W7" s="766"/>
      <c r="X7" s="766"/>
      <c r="Y7" s="766"/>
      <c r="Z7" s="766"/>
      <c r="AA7" s="766">
        <v>1983</v>
      </c>
      <c r="AB7" s="766"/>
      <c r="AC7" s="766"/>
      <c r="AD7" s="766"/>
      <c r="AE7" s="767"/>
      <c r="AF7" s="768">
        <v>1742</v>
      </c>
      <c r="AG7" s="769"/>
      <c r="AH7" s="769"/>
      <c r="AI7" s="769"/>
      <c r="AJ7" s="770"/>
      <c r="AK7" s="771">
        <v>1310</v>
      </c>
      <c r="AL7" s="772"/>
      <c r="AM7" s="772"/>
      <c r="AN7" s="772"/>
      <c r="AO7" s="772"/>
      <c r="AP7" s="772">
        <v>20153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12</v>
      </c>
      <c r="R8" s="797"/>
      <c r="S8" s="797"/>
      <c r="T8" s="797"/>
      <c r="U8" s="797"/>
      <c r="V8" s="797">
        <v>10</v>
      </c>
      <c r="W8" s="797"/>
      <c r="X8" s="797"/>
      <c r="Y8" s="797"/>
      <c r="Z8" s="797"/>
      <c r="AA8" s="797">
        <v>2</v>
      </c>
      <c r="AB8" s="797"/>
      <c r="AC8" s="797"/>
      <c r="AD8" s="797"/>
      <c r="AE8" s="798"/>
      <c r="AF8" s="799">
        <v>2</v>
      </c>
      <c r="AG8" s="800"/>
      <c r="AH8" s="800"/>
      <c r="AI8" s="800"/>
      <c r="AJ8" s="801"/>
      <c r="AK8" s="782">
        <v>3</v>
      </c>
      <c r="AL8" s="783"/>
      <c r="AM8" s="783"/>
      <c r="AN8" s="783"/>
      <c r="AO8" s="783"/>
      <c r="AP8" s="783" t="s">
        <v>553</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35101</v>
      </c>
      <c r="R23" s="806"/>
      <c r="S23" s="806"/>
      <c r="T23" s="806"/>
      <c r="U23" s="806"/>
      <c r="V23" s="806">
        <v>33117</v>
      </c>
      <c r="W23" s="806"/>
      <c r="X23" s="806"/>
      <c r="Y23" s="806"/>
      <c r="Z23" s="806"/>
      <c r="AA23" s="806">
        <v>1984</v>
      </c>
      <c r="AB23" s="806"/>
      <c r="AC23" s="806"/>
      <c r="AD23" s="806"/>
      <c r="AE23" s="807"/>
      <c r="AF23" s="808">
        <v>1744</v>
      </c>
      <c r="AG23" s="806"/>
      <c r="AH23" s="806"/>
      <c r="AI23" s="806"/>
      <c r="AJ23" s="809"/>
      <c r="AK23" s="810"/>
      <c r="AL23" s="811"/>
      <c r="AM23" s="811"/>
      <c r="AN23" s="811"/>
      <c r="AO23" s="811"/>
      <c r="AP23" s="806">
        <v>20153</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6618</v>
      </c>
      <c r="R28" s="836"/>
      <c r="S28" s="836"/>
      <c r="T28" s="836"/>
      <c r="U28" s="836"/>
      <c r="V28" s="836">
        <v>6574</v>
      </c>
      <c r="W28" s="836"/>
      <c r="X28" s="836"/>
      <c r="Y28" s="836"/>
      <c r="Z28" s="836"/>
      <c r="AA28" s="836">
        <v>44</v>
      </c>
      <c r="AB28" s="836"/>
      <c r="AC28" s="836"/>
      <c r="AD28" s="836"/>
      <c r="AE28" s="837"/>
      <c r="AF28" s="838">
        <v>44</v>
      </c>
      <c r="AG28" s="836"/>
      <c r="AH28" s="836"/>
      <c r="AI28" s="836"/>
      <c r="AJ28" s="839"/>
      <c r="AK28" s="840">
        <v>666</v>
      </c>
      <c r="AL28" s="841"/>
      <c r="AM28" s="841"/>
      <c r="AN28" s="841"/>
      <c r="AO28" s="841"/>
      <c r="AP28" s="841" t="s">
        <v>553</v>
      </c>
      <c r="AQ28" s="841"/>
      <c r="AR28" s="841"/>
      <c r="AS28" s="841"/>
      <c r="AT28" s="841"/>
      <c r="AU28" s="841" t="s">
        <v>553</v>
      </c>
      <c r="AV28" s="841"/>
      <c r="AW28" s="841"/>
      <c r="AX28" s="841"/>
      <c r="AY28" s="841"/>
      <c r="AZ28" s="842" t="s">
        <v>553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1295</v>
      </c>
      <c r="R29" s="797"/>
      <c r="S29" s="797"/>
      <c r="T29" s="797"/>
      <c r="U29" s="797"/>
      <c r="V29" s="797">
        <v>1293</v>
      </c>
      <c r="W29" s="797"/>
      <c r="X29" s="797"/>
      <c r="Y29" s="797"/>
      <c r="Z29" s="797"/>
      <c r="AA29" s="797">
        <v>2</v>
      </c>
      <c r="AB29" s="797"/>
      <c r="AC29" s="797"/>
      <c r="AD29" s="797"/>
      <c r="AE29" s="798"/>
      <c r="AF29" s="799">
        <v>2</v>
      </c>
      <c r="AG29" s="800"/>
      <c r="AH29" s="800"/>
      <c r="AI29" s="800"/>
      <c r="AJ29" s="801"/>
      <c r="AK29" s="847">
        <v>296</v>
      </c>
      <c r="AL29" s="843"/>
      <c r="AM29" s="843"/>
      <c r="AN29" s="843"/>
      <c r="AO29" s="843"/>
      <c r="AP29" s="843" t="s">
        <v>553</v>
      </c>
      <c r="AQ29" s="843"/>
      <c r="AR29" s="843"/>
      <c r="AS29" s="843"/>
      <c r="AT29" s="843"/>
      <c r="AU29" s="843" t="s">
        <v>553</v>
      </c>
      <c r="AV29" s="843"/>
      <c r="AW29" s="843"/>
      <c r="AX29" s="843"/>
      <c r="AY29" s="843"/>
      <c r="AZ29" s="844" t="s">
        <v>553</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5825</v>
      </c>
      <c r="R30" s="797"/>
      <c r="S30" s="797"/>
      <c r="T30" s="797"/>
      <c r="U30" s="797"/>
      <c r="V30" s="797">
        <v>5722</v>
      </c>
      <c r="W30" s="797"/>
      <c r="X30" s="797"/>
      <c r="Y30" s="797"/>
      <c r="Z30" s="797"/>
      <c r="AA30" s="797">
        <v>103</v>
      </c>
      <c r="AB30" s="797"/>
      <c r="AC30" s="797"/>
      <c r="AD30" s="797"/>
      <c r="AE30" s="798"/>
      <c r="AF30" s="799">
        <v>103</v>
      </c>
      <c r="AG30" s="800"/>
      <c r="AH30" s="800"/>
      <c r="AI30" s="800"/>
      <c r="AJ30" s="801"/>
      <c r="AK30" s="847">
        <v>1018</v>
      </c>
      <c r="AL30" s="843"/>
      <c r="AM30" s="843"/>
      <c r="AN30" s="843"/>
      <c r="AO30" s="843"/>
      <c r="AP30" s="843" t="s">
        <v>553</v>
      </c>
      <c r="AQ30" s="843"/>
      <c r="AR30" s="843"/>
      <c r="AS30" s="843"/>
      <c r="AT30" s="843"/>
      <c r="AU30" s="843" t="s">
        <v>553</v>
      </c>
      <c r="AV30" s="843"/>
      <c r="AW30" s="843"/>
      <c r="AX30" s="843"/>
      <c r="AY30" s="843"/>
      <c r="AZ30" s="844" t="s">
        <v>553</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17</v>
      </c>
      <c r="R31" s="797"/>
      <c r="S31" s="797"/>
      <c r="T31" s="797"/>
      <c r="U31" s="797"/>
      <c r="V31" s="797">
        <v>16</v>
      </c>
      <c r="W31" s="797"/>
      <c r="X31" s="797"/>
      <c r="Y31" s="797"/>
      <c r="Z31" s="797"/>
      <c r="AA31" s="797">
        <v>1</v>
      </c>
      <c r="AB31" s="797"/>
      <c r="AC31" s="797"/>
      <c r="AD31" s="797"/>
      <c r="AE31" s="798"/>
      <c r="AF31" s="799">
        <v>1</v>
      </c>
      <c r="AG31" s="800"/>
      <c r="AH31" s="800"/>
      <c r="AI31" s="800"/>
      <c r="AJ31" s="801"/>
      <c r="AK31" s="847">
        <v>3</v>
      </c>
      <c r="AL31" s="843"/>
      <c r="AM31" s="843"/>
      <c r="AN31" s="843"/>
      <c r="AO31" s="843"/>
      <c r="AP31" s="843" t="s">
        <v>553</v>
      </c>
      <c r="AQ31" s="843"/>
      <c r="AR31" s="843"/>
      <c r="AS31" s="843"/>
      <c r="AT31" s="843"/>
      <c r="AU31" s="843" t="s">
        <v>553</v>
      </c>
      <c r="AV31" s="843"/>
      <c r="AW31" s="843"/>
      <c r="AX31" s="843"/>
      <c r="AY31" s="843"/>
      <c r="AZ31" s="844" t="s">
        <v>553</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953</v>
      </c>
      <c r="R32" s="797"/>
      <c r="S32" s="797"/>
      <c r="T32" s="797"/>
      <c r="U32" s="797"/>
      <c r="V32" s="797">
        <v>770</v>
      </c>
      <c r="W32" s="797"/>
      <c r="X32" s="797"/>
      <c r="Y32" s="797"/>
      <c r="Z32" s="797"/>
      <c r="AA32" s="797">
        <v>183</v>
      </c>
      <c r="AB32" s="797"/>
      <c r="AC32" s="797"/>
      <c r="AD32" s="797"/>
      <c r="AE32" s="798"/>
      <c r="AF32" s="799">
        <v>1293</v>
      </c>
      <c r="AG32" s="800"/>
      <c r="AH32" s="800"/>
      <c r="AI32" s="800"/>
      <c r="AJ32" s="801"/>
      <c r="AK32" s="847">
        <v>11</v>
      </c>
      <c r="AL32" s="843"/>
      <c r="AM32" s="843"/>
      <c r="AN32" s="843"/>
      <c r="AO32" s="843"/>
      <c r="AP32" s="843">
        <v>209</v>
      </c>
      <c r="AQ32" s="843"/>
      <c r="AR32" s="843"/>
      <c r="AS32" s="843"/>
      <c r="AT32" s="843"/>
      <c r="AU32" s="843">
        <v>3</v>
      </c>
      <c r="AV32" s="843"/>
      <c r="AW32" s="843"/>
      <c r="AX32" s="843"/>
      <c r="AY32" s="843"/>
      <c r="AZ32" s="844" t="s">
        <v>553</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96</v>
      </c>
      <c r="R33" s="797"/>
      <c r="S33" s="797"/>
      <c r="T33" s="797"/>
      <c r="U33" s="797"/>
      <c r="V33" s="797">
        <v>94</v>
      </c>
      <c r="W33" s="797"/>
      <c r="X33" s="797"/>
      <c r="Y33" s="797"/>
      <c r="Z33" s="797"/>
      <c r="AA33" s="797">
        <v>2</v>
      </c>
      <c r="AB33" s="797"/>
      <c r="AC33" s="797"/>
      <c r="AD33" s="797"/>
      <c r="AE33" s="798"/>
      <c r="AF33" s="799">
        <v>21</v>
      </c>
      <c r="AG33" s="800"/>
      <c r="AH33" s="800"/>
      <c r="AI33" s="800"/>
      <c r="AJ33" s="801"/>
      <c r="AK33" s="847">
        <v>53</v>
      </c>
      <c r="AL33" s="843"/>
      <c r="AM33" s="843"/>
      <c r="AN33" s="843"/>
      <c r="AO33" s="843"/>
      <c r="AP33" s="843">
        <v>153</v>
      </c>
      <c r="AQ33" s="843"/>
      <c r="AR33" s="843"/>
      <c r="AS33" s="843"/>
      <c r="AT33" s="843"/>
      <c r="AU33" s="843">
        <v>131</v>
      </c>
      <c r="AV33" s="843"/>
      <c r="AW33" s="843"/>
      <c r="AX33" s="843"/>
      <c r="AY33" s="843"/>
      <c r="AZ33" s="844" t="s">
        <v>553</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1715</v>
      </c>
      <c r="R34" s="797"/>
      <c r="S34" s="797"/>
      <c r="T34" s="797"/>
      <c r="U34" s="797"/>
      <c r="V34" s="797">
        <v>1633</v>
      </c>
      <c r="W34" s="797"/>
      <c r="X34" s="797"/>
      <c r="Y34" s="797"/>
      <c r="Z34" s="797"/>
      <c r="AA34" s="797">
        <v>82</v>
      </c>
      <c r="AB34" s="797"/>
      <c r="AC34" s="797"/>
      <c r="AD34" s="797"/>
      <c r="AE34" s="798"/>
      <c r="AF34" s="799">
        <v>627</v>
      </c>
      <c r="AG34" s="800"/>
      <c r="AH34" s="800"/>
      <c r="AI34" s="800"/>
      <c r="AJ34" s="801"/>
      <c r="AK34" s="847">
        <v>761</v>
      </c>
      <c r="AL34" s="843"/>
      <c r="AM34" s="843"/>
      <c r="AN34" s="843"/>
      <c r="AO34" s="843"/>
      <c r="AP34" s="843">
        <v>10172</v>
      </c>
      <c r="AQ34" s="843"/>
      <c r="AR34" s="843"/>
      <c r="AS34" s="843"/>
      <c r="AT34" s="843"/>
      <c r="AU34" s="843">
        <v>7924</v>
      </c>
      <c r="AV34" s="843"/>
      <c r="AW34" s="843"/>
      <c r="AX34" s="843"/>
      <c r="AY34" s="843"/>
      <c r="AZ34" s="844" t="s">
        <v>553</v>
      </c>
      <c r="BA34" s="844"/>
      <c r="BB34" s="844"/>
      <c r="BC34" s="844"/>
      <c r="BD34" s="844"/>
      <c r="BE34" s="845" t="s">
        <v>394</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397</v>
      </c>
      <c r="C35" s="794"/>
      <c r="D35" s="794"/>
      <c r="E35" s="794"/>
      <c r="F35" s="794"/>
      <c r="G35" s="794"/>
      <c r="H35" s="794"/>
      <c r="I35" s="794"/>
      <c r="J35" s="794"/>
      <c r="K35" s="794"/>
      <c r="L35" s="794"/>
      <c r="M35" s="794"/>
      <c r="N35" s="794"/>
      <c r="O35" s="794"/>
      <c r="P35" s="795"/>
      <c r="Q35" s="796">
        <v>28</v>
      </c>
      <c r="R35" s="797"/>
      <c r="S35" s="797"/>
      <c r="T35" s="797"/>
      <c r="U35" s="797"/>
      <c r="V35" s="797">
        <v>27</v>
      </c>
      <c r="W35" s="797"/>
      <c r="X35" s="797"/>
      <c r="Y35" s="797"/>
      <c r="Z35" s="797"/>
      <c r="AA35" s="797">
        <v>1</v>
      </c>
      <c r="AB35" s="797"/>
      <c r="AC35" s="797"/>
      <c r="AD35" s="797"/>
      <c r="AE35" s="798"/>
      <c r="AF35" s="799">
        <v>5</v>
      </c>
      <c r="AG35" s="800"/>
      <c r="AH35" s="800"/>
      <c r="AI35" s="800"/>
      <c r="AJ35" s="801"/>
      <c r="AK35" s="847">
        <v>18</v>
      </c>
      <c r="AL35" s="843"/>
      <c r="AM35" s="843"/>
      <c r="AN35" s="843"/>
      <c r="AO35" s="843"/>
      <c r="AP35" s="843">
        <v>79</v>
      </c>
      <c r="AQ35" s="843"/>
      <c r="AR35" s="843"/>
      <c r="AS35" s="843"/>
      <c r="AT35" s="843"/>
      <c r="AU35" s="843">
        <v>69</v>
      </c>
      <c r="AV35" s="843"/>
      <c r="AW35" s="843"/>
      <c r="AX35" s="843"/>
      <c r="AY35" s="843"/>
      <c r="AZ35" s="844" t="s">
        <v>553</v>
      </c>
      <c r="BA35" s="844"/>
      <c r="BB35" s="844"/>
      <c r="BC35" s="844"/>
      <c r="BD35" s="844"/>
      <c r="BE35" s="845" t="s">
        <v>394</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398</v>
      </c>
      <c r="C36" s="794"/>
      <c r="D36" s="794"/>
      <c r="E36" s="794"/>
      <c r="F36" s="794"/>
      <c r="G36" s="794"/>
      <c r="H36" s="794"/>
      <c r="I36" s="794"/>
      <c r="J36" s="794"/>
      <c r="K36" s="794"/>
      <c r="L36" s="794"/>
      <c r="M36" s="794"/>
      <c r="N36" s="794"/>
      <c r="O36" s="794"/>
      <c r="P36" s="795"/>
      <c r="Q36" s="796">
        <v>9</v>
      </c>
      <c r="R36" s="797"/>
      <c r="S36" s="797"/>
      <c r="T36" s="797"/>
      <c r="U36" s="797"/>
      <c r="V36" s="797">
        <v>8</v>
      </c>
      <c r="W36" s="797"/>
      <c r="X36" s="797"/>
      <c r="Y36" s="797"/>
      <c r="Z36" s="797"/>
      <c r="AA36" s="797">
        <v>1</v>
      </c>
      <c r="AB36" s="797"/>
      <c r="AC36" s="797"/>
      <c r="AD36" s="797"/>
      <c r="AE36" s="798"/>
      <c r="AF36" s="799">
        <v>1</v>
      </c>
      <c r="AG36" s="800"/>
      <c r="AH36" s="800"/>
      <c r="AI36" s="800"/>
      <c r="AJ36" s="801"/>
      <c r="AK36" s="847">
        <v>6</v>
      </c>
      <c r="AL36" s="843"/>
      <c r="AM36" s="843"/>
      <c r="AN36" s="843"/>
      <c r="AO36" s="843"/>
      <c r="AP36" s="843">
        <v>0</v>
      </c>
      <c r="AQ36" s="843"/>
      <c r="AR36" s="843"/>
      <c r="AS36" s="843"/>
      <c r="AT36" s="843"/>
      <c r="AU36" s="843">
        <v>0</v>
      </c>
      <c r="AV36" s="843"/>
      <c r="AW36" s="843"/>
      <c r="AX36" s="843"/>
      <c r="AY36" s="843"/>
      <c r="AZ36" s="844" t="s">
        <v>553</v>
      </c>
      <c r="BA36" s="844"/>
      <c r="BB36" s="844"/>
      <c r="BC36" s="844"/>
      <c r="BD36" s="844"/>
      <c r="BE36" s="845" t="s">
        <v>399</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t="s">
        <v>400</v>
      </c>
      <c r="C37" s="794"/>
      <c r="D37" s="794"/>
      <c r="E37" s="794"/>
      <c r="F37" s="794"/>
      <c r="G37" s="794"/>
      <c r="H37" s="794"/>
      <c r="I37" s="794"/>
      <c r="J37" s="794"/>
      <c r="K37" s="794"/>
      <c r="L37" s="794"/>
      <c r="M37" s="794"/>
      <c r="N37" s="794"/>
      <c r="O37" s="794"/>
      <c r="P37" s="795"/>
      <c r="Q37" s="796">
        <v>425</v>
      </c>
      <c r="R37" s="797"/>
      <c r="S37" s="797"/>
      <c r="T37" s="797"/>
      <c r="U37" s="797"/>
      <c r="V37" s="797">
        <v>257</v>
      </c>
      <c r="W37" s="797"/>
      <c r="X37" s="797"/>
      <c r="Y37" s="797"/>
      <c r="Z37" s="797"/>
      <c r="AA37" s="797">
        <v>168</v>
      </c>
      <c r="AB37" s="797"/>
      <c r="AC37" s="797"/>
      <c r="AD37" s="797"/>
      <c r="AE37" s="798"/>
      <c r="AF37" s="799" t="s">
        <v>122</v>
      </c>
      <c r="AG37" s="800"/>
      <c r="AH37" s="800"/>
      <c r="AI37" s="800"/>
      <c r="AJ37" s="801"/>
      <c r="AK37" s="847">
        <v>425</v>
      </c>
      <c r="AL37" s="843"/>
      <c r="AM37" s="843"/>
      <c r="AN37" s="843"/>
      <c r="AO37" s="843"/>
      <c r="AP37" s="843" t="s">
        <v>553</v>
      </c>
      <c r="AQ37" s="843"/>
      <c r="AR37" s="843"/>
      <c r="AS37" s="843"/>
      <c r="AT37" s="843"/>
      <c r="AU37" s="843" t="s">
        <v>553</v>
      </c>
      <c r="AV37" s="843"/>
      <c r="AW37" s="843"/>
      <c r="AX37" s="843"/>
      <c r="AY37" s="843"/>
      <c r="AZ37" s="844" t="s">
        <v>553</v>
      </c>
      <c r="BA37" s="844"/>
      <c r="BB37" s="844"/>
      <c r="BC37" s="844"/>
      <c r="BD37" s="844"/>
      <c r="BE37" s="845" t="s">
        <v>399</v>
      </c>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401</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402</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2096</v>
      </c>
      <c r="AG63" s="857"/>
      <c r="AH63" s="857"/>
      <c r="AI63" s="857"/>
      <c r="AJ63" s="858"/>
      <c r="AK63" s="859"/>
      <c r="AL63" s="854"/>
      <c r="AM63" s="854"/>
      <c r="AN63" s="854"/>
      <c r="AO63" s="854"/>
      <c r="AP63" s="857">
        <v>10614</v>
      </c>
      <c r="AQ63" s="857"/>
      <c r="AR63" s="857"/>
      <c r="AS63" s="857"/>
      <c r="AT63" s="857"/>
      <c r="AU63" s="857">
        <v>8126</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404</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405</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554</v>
      </c>
      <c r="C68" s="883"/>
      <c r="D68" s="883"/>
      <c r="E68" s="883"/>
      <c r="F68" s="883"/>
      <c r="G68" s="883"/>
      <c r="H68" s="883"/>
      <c r="I68" s="883"/>
      <c r="J68" s="883"/>
      <c r="K68" s="883"/>
      <c r="L68" s="883"/>
      <c r="M68" s="883"/>
      <c r="N68" s="883"/>
      <c r="O68" s="883"/>
      <c r="P68" s="884"/>
      <c r="Q68" s="885">
        <v>51</v>
      </c>
      <c r="R68" s="879"/>
      <c r="S68" s="879"/>
      <c r="T68" s="879"/>
      <c r="U68" s="879"/>
      <c r="V68" s="879">
        <v>49</v>
      </c>
      <c r="W68" s="879"/>
      <c r="X68" s="879"/>
      <c r="Y68" s="879"/>
      <c r="Z68" s="879"/>
      <c r="AA68" s="879">
        <v>2</v>
      </c>
      <c r="AB68" s="879"/>
      <c r="AC68" s="879"/>
      <c r="AD68" s="879"/>
      <c r="AE68" s="879"/>
      <c r="AF68" s="879">
        <v>2</v>
      </c>
      <c r="AG68" s="879"/>
      <c r="AH68" s="879"/>
      <c r="AI68" s="879"/>
      <c r="AJ68" s="879"/>
      <c r="AK68" s="879" t="s">
        <v>570</v>
      </c>
      <c r="AL68" s="879"/>
      <c r="AM68" s="879"/>
      <c r="AN68" s="879"/>
      <c r="AO68" s="879"/>
      <c r="AP68" s="879" t="s">
        <v>570</v>
      </c>
      <c r="AQ68" s="879"/>
      <c r="AR68" s="879"/>
      <c r="AS68" s="879"/>
      <c r="AT68" s="879"/>
      <c r="AU68" s="879" t="s">
        <v>570</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555</v>
      </c>
      <c r="C69" s="887"/>
      <c r="D69" s="887"/>
      <c r="E69" s="887"/>
      <c r="F69" s="887"/>
      <c r="G69" s="887"/>
      <c r="H69" s="887"/>
      <c r="I69" s="887"/>
      <c r="J69" s="887"/>
      <c r="K69" s="887"/>
      <c r="L69" s="887"/>
      <c r="M69" s="887"/>
      <c r="N69" s="887"/>
      <c r="O69" s="887"/>
      <c r="P69" s="888"/>
      <c r="Q69" s="889">
        <v>4002</v>
      </c>
      <c r="R69" s="843"/>
      <c r="S69" s="843"/>
      <c r="T69" s="843"/>
      <c r="U69" s="843"/>
      <c r="V69" s="843">
        <v>3944</v>
      </c>
      <c r="W69" s="843"/>
      <c r="X69" s="843"/>
      <c r="Y69" s="843"/>
      <c r="Z69" s="843"/>
      <c r="AA69" s="843">
        <v>58</v>
      </c>
      <c r="AB69" s="843"/>
      <c r="AC69" s="843"/>
      <c r="AD69" s="843"/>
      <c r="AE69" s="843"/>
      <c r="AF69" s="843">
        <v>49</v>
      </c>
      <c r="AG69" s="843"/>
      <c r="AH69" s="843"/>
      <c r="AI69" s="843"/>
      <c r="AJ69" s="843"/>
      <c r="AK69" s="843">
        <v>350</v>
      </c>
      <c r="AL69" s="843"/>
      <c r="AM69" s="843"/>
      <c r="AN69" s="843"/>
      <c r="AO69" s="843"/>
      <c r="AP69" s="843">
        <v>917</v>
      </c>
      <c r="AQ69" s="843"/>
      <c r="AR69" s="843"/>
      <c r="AS69" s="843"/>
      <c r="AT69" s="843"/>
      <c r="AU69" s="843">
        <v>173</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556</v>
      </c>
      <c r="C70" s="887"/>
      <c r="D70" s="887"/>
      <c r="E70" s="887"/>
      <c r="F70" s="887"/>
      <c r="G70" s="887"/>
      <c r="H70" s="887"/>
      <c r="I70" s="887"/>
      <c r="J70" s="887"/>
      <c r="K70" s="887"/>
      <c r="L70" s="887"/>
      <c r="M70" s="887"/>
      <c r="N70" s="887"/>
      <c r="O70" s="887"/>
      <c r="P70" s="888"/>
      <c r="Q70" s="889">
        <v>28</v>
      </c>
      <c r="R70" s="843"/>
      <c r="S70" s="843"/>
      <c r="T70" s="843"/>
      <c r="U70" s="843"/>
      <c r="V70" s="843">
        <v>26</v>
      </c>
      <c r="W70" s="843"/>
      <c r="X70" s="843"/>
      <c r="Y70" s="843"/>
      <c r="Z70" s="843"/>
      <c r="AA70" s="843">
        <v>2</v>
      </c>
      <c r="AB70" s="843"/>
      <c r="AC70" s="843"/>
      <c r="AD70" s="843"/>
      <c r="AE70" s="843"/>
      <c r="AF70" s="843">
        <v>2</v>
      </c>
      <c r="AG70" s="843"/>
      <c r="AH70" s="843"/>
      <c r="AI70" s="843"/>
      <c r="AJ70" s="843"/>
      <c r="AK70" s="843" t="s">
        <v>570</v>
      </c>
      <c r="AL70" s="843"/>
      <c r="AM70" s="843"/>
      <c r="AN70" s="843"/>
      <c r="AO70" s="843"/>
      <c r="AP70" s="843" t="s">
        <v>570</v>
      </c>
      <c r="AQ70" s="843"/>
      <c r="AR70" s="843"/>
      <c r="AS70" s="843"/>
      <c r="AT70" s="843"/>
      <c r="AU70" s="843" t="s">
        <v>570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557</v>
      </c>
      <c r="C71" s="887"/>
      <c r="D71" s="887"/>
      <c r="E71" s="887"/>
      <c r="F71" s="887"/>
      <c r="G71" s="887"/>
      <c r="H71" s="887"/>
      <c r="I71" s="887"/>
      <c r="J71" s="887"/>
      <c r="K71" s="887"/>
      <c r="L71" s="887"/>
      <c r="M71" s="887"/>
      <c r="N71" s="887"/>
      <c r="O71" s="887"/>
      <c r="P71" s="888"/>
      <c r="Q71" s="889">
        <v>67</v>
      </c>
      <c r="R71" s="843"/>
      <c r="S71" s="843"/>
      <c r="T71" s="843"/>
      <c r="U71" s="843"/>
      <c r="V71" s="843">
        <v>63</v>
      </c>
      <c r="W71" s="843"/>
      <c r="X71" s="843"/>
      <c r="Y71" s="843"/>
      <c r="Z71" s="843"/>
      <c r="AA71" s="843">
        <v>4</v>
      </c>
      <c r="AB71" s="843"/>
      <c r="AC71" s="843"/>
      <c r="AD71" s="843"/>
      <c r="AE71" s="843"/>
      <c r="AF71" s="843">
        <v>4</v>
      </c>
      <c r="AG71" s="843"/>
      <c r="AH71" s="843"/>
      <c r="AI71" s="843"/>
      <c r="AJ71" s="843"/>
      <c r="AK71" s="843" t="s">
        <v>570</v>
      </c>
      <c r="AL71" s="843"/>
      <c r="AM71" s="843"/>
      <c r="AN71" s="843"/>
      <c r="AO71" s="843"/>
      <c r="AP71" s="843" t="s">
        <v>570</v>
      </c>
      <c r="AQ71" s="843"/>
      <c r="AR71" s="843"/>
      <c r="AS71" s="843"/>
      <c r="AT71" s="843"/>
      <c r="AU71" s="843" t="s">
        <v>570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558</v>
      </c>
      <c r="C72" s="887"/>
      <c r="D72" s="887"/>
      <c r="E72" s="887"/>
      <c r="F72" s="887"/>
      <c r="G72" s="887"/>
      <c r="H72" s="887"/>
      <c r="I72" s="887"/>
      <c r="J72" s="887"/>
      <c r="K72" s="887"/>
      <c r="L72" s="887"/>
      <c r="M72" s="887"/>
      <c r="N72" s="887"/>
      <c r="O72" s="887"/>
      <c r="P72" s="888"/>
      <c r="Q72" s="889">
        <v>1554</v>
      </c>
      <c r="R72" s="843"/>
      <c r="S72" s="843"/>
      <c r="T72" s="843"/>
      <c r="U72" s="843"/>
      <c r="V72" s="843">
        <v>1492</v>
      </c>
      <c r="W72" s="843"/>
      <c r="X72" s="843"/>
      <c r="Y72" s="843"/>
      <c r="Z72" s="843"/>
      <c r="AA72" s="843">
        <v>62</v>
      </c>
      <c r="AB72" s="843"/>
      <c r="AC72" s="843"/>
      <c r="AD72" s="843"/>
      <c r="AE72" s="843"/>
      <c r="AF72" s="843">
        <v>62</v>
      </c>
      <c r="AG72" s="843"/>
      <c r="AH72" s="843"/>
      <c r="AI72" s="843"/>
      <c r="AJ72" s="843"/>
      <c r="AK72" s="843">
        <v>0</v>
      </c>
      <c r="AL72" s="843"/>
      <c r="AM72" s="843"/>
      <c r="AN72" s="843"/>
      <c r="AO72" s="843"/>
      <c r="AP72" s="843">
        <v>1042</v>
      </c>
      <c r="AQ72" s="843"/>
      <c r="AR72" s="843"/>
      <c r="AS72" s="843"/>
      <c r="AT72" s="843"/>
      <c r="AU72" s="843">
        <v>219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559</v>
      </c>
      <c r="C73" s="887"/>
      <c r="D73" s="887"/>
      <c r="E73" s="887"/>
      <c r="F73" s="887"/>
      <c r="G73" s="887"/>
      <c r="H73" s="887"/>
      <c r="I73" s="887"/>
      <c r="J73" s="887"/>
      <c r="K73" s="887"/>
      <c r="L73" s="887"/>
      <c r="M73" s="887"/>
      <c r="N73" s="887"/>
      <c r="O73" s="887"/>
      <c r="P73" s="888"/>
      <c r="Q73" s="889">
        <v>11</v>
      </c>
      <c r="R73" s="843"/>
      <c r="S73" s="843"/>
      <c r="T73" s="843"/>
      <c r="U73" s="843"/>
      <c r="V73" s="843">
        <v>9</v>
      </c>
      <c r="W73" s="843"/>
      <c r="X73" s="843"/>
      <c r="Y73" s="843"/>
      <c r="Z73" s="843"/>
      <c r="AA73" s="843">
        <v>2</v>
      </c>
      <c r="AB73" s="843"/>
      <c r="AC73" s="843"/>
      <c r="AD73" s="843"/>
      <c r="AE73" s="843"/>
      <c r="AF73" s="843">
        <v>2</v>
      </c>
      <c r="AG73" s="843"/>
      <c r="AH73" s="843"/>
      <c r="AI73" s="843"/>
      <c r="AJ73" s="843"/>
      <c r="AK73" s="843" t="s">
        <v>570</v>
      </c>
      <c r="AL73" s="843"/>
      <c r="AM73" s="843"/>
      <c r="AN73" s="843"/>
      <c r="AO73" s="843"/>
      <c r="AP73" s="843" t="s">
        <v>570</v>
      </c>
      <c r="AQ73" s="843"/>
      <c r="AR73" s="843"/>
      <c r="AS73" s="843"/>
      <c r="AT73" s="843"/>
      <c r="AU73" s="843" t="s">
        <v>570</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560</v>
      </c>
      <c r="C74" s="887"/>
      <c r="D74" s="887"/>
      <c r="E74" s="887"/>
      <c r="F74" s="887"/>
      <c r="G74" s="887"/>
      <c r="H74" s="887"/>
      <c r="I74" s="887"/>
      <c r="J74" s="887"/>
      <c r="K74" s="887"/>
      <c r="L74" s="887"/>
      <c r="M74" s="887"/>
      <c r="N74" s="887"/>
      <c r="O74" s="887"/>
      <c r="P74" s="888"/>
      <c r="Q74" s="889">
        <v>29</v>
      </c>
      <c r="R74" s="843"/>
      <c r="S74" s="843"/>
      <c r="T74" s="843"/>
      <c r="U74" s="843"/>
      <c r="V74" s="843">
        <v>26</v>
      </c>
      <c r="W74" s="843"/>
      <c r="X74" s="843"/>
      <c r="Y74" s="843"/>
      <c r="Z74" s="843"/>
      <c r="AA74" s="843">
        <v>2</v>
      </c>
      <c r="AB74" s="843"/>
      <c r="AC74" s="843"/>
      <c r="AD74" s="843"/>
      <c r="AE74" s="843"/>
      <c r="AF74" s="843">
        <v>2</v>
      </c>
      <c r="AG74" s="843"/>
      <c r="AH74" s="843"/>
      <c r="AI74" s="843"/>
      <c r="AJ74" s="843"/>
      <c r="AK74" s="843">
        <v>0</v>
      </c>
      <c r="AL74" s="843"/>
      <c r="AM74" s="843"/>
      <c r="AN74" s="843"/>
      <c r="AO74" s="843"/>
      <c r="AP74" s="843" t="s">
        <v>570</v>
      </c>
      <c r="AQ74" s="843"/>
      <c r="AR74" s="843"/>
      <c r="AS74" s="843"/>
      <c r="AT74" s="843"/>
      <c r="AU74" s="843" t="s">
        <v>570</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561</v>
      </c>
      <c r="C75" s="887"/>
      <c r="D75" s="887"/>
      <c r="E75" s="887"/>
      <c r="F75" s="887"/>
      <c r="G75" s="887"/>
      <c r="H75" s="887"/>
      <c r="I75" s="887"/>
      <c r="J75" s="887"/>
      <c r="K75" s="887"/>
      <c r="L75" s="887"/>
      <c r="M75" s="887"/>
      <c r="N75" s="887"/>
      <c r="O75" s="887"/>
      <c r="P75" s="888"/>
      <c r="Q75" s="890">
        <v>51</v>
      </c>
      <c r="R75" s="891"/>
      <c r="S75" s="891"/>
      <c r="T75" s="891"/>
      <c r="U75" s="847"/>
      <c r="V75" s="892">
        <v>48</v>
      </c>
      <c r="W75" s="891"/>
      <c r="X75" s="891"/>
      <c r="Y75" s="891"/>
      <c r="Z75" s="847"/>
      <c r="AA75" s="892">
        <v>3</v>
      </c>
      <c r="AB75" s="891"/>
      <c r="AC75" s="891"/>
      <c r="AD75" s="891"/>
      <c r="AE75" s="847"/>
      <c r="AF75" s="892">
        <v>3</v>
      </c>
      <c r="AG75" s="891"/>
      <c r="AH75" s="891"/>
      <c r="AI75" s="891"/>
      <c r="AJ75" s="847"/>
      <c r="AK75" s="892">
        <v>0</v>
      </c>
      <c r="AL75" s="891"/>
      <c r="AM75" s="891"/>
      <c r="AN75" s="891"/>
      <c r="AO75" s="847"/>
      <c r="AP75" s="892" t="s">
        <v>570</v>
      </c>
      <c r="AQ75" s="891"/>
      <c r="AR75" s="891"/>
      <c r="AS75" s="891"/>
      <c r="AT75" s="847"/>
      <c r="AU75" s="892" t="s">
        <v>570</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562</v>
      </c>
      <c r="C76" s="887"/>
      <c r="D76" s="887"/>
      <c r="E76" s="887"/>
      <c r="F76" s="887"/>
      <c r="G76" s="887"/>
      <c r="H76" s="887"/>
      <c r="I76" s="887"/>
      <c r="J76" s="887"/>
      <c r="K76" s="887"/>
      <c r="L76" s="887"/>
      <c r="M76" s="887"/>
      <c r="N76" s="887"/>
      <c r="O76" s="887"/>
      <c r="P76" s="888"/>
      <c r="Q76" s="890">
        <v>262</v>
      </c>
      <c r="R76" s="891"/>
      <c r="S76" s="891"/>
      <c r="T76" s="891"/>
      <c r="U76" s="847"/>
      <c r="V76" s="892">
        <v>256</v>
      </c>
      <c r="W76" s="891"/>
      <c r="X76" s="891"/>
      <c r="Y76" s="891"/>
      <c r="Z76" s="847"/>
      <c r="AA76" s="892">
        <v>5</v>
      </c>
      <c r="AB76" s="891"/>
      <c r="AC76" s="891"/>
      <c r="AD76" s="891"/>
      <c r="AE76" s="847"/>
      <c r="AF76" s="892">
        <v>5</v>
      </c>
      <c r="AG76" s="891"/>
      <c r="AH76" s="891"/>
      <c r="AI76" s="891"/>
      <c r="AJ76" s="847"/>
      <c r="AK76" s="892">
        <v>0</v>
      </c>
      <c r="AL76" s="891"/>
      <c r="AM76" s="891"/>
      <c r="AN76" s="891"/>
      <c r="AO76" s="847"/>
      <c r="AP76" s="892" t="s">
        <v>570</v>
      </c>
      <c r="AQ76" s="891"/>
      <c r="AR76" s="891"/>
      <c r="AS76" s="891"/>
      <c r="AT76" s="847"/>
      <c r="AU76" s="892" t="s">
        <v>570</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567</v>
      </c>
      <c r="C77" s="887"/>
      <c r="D77" s="887"/>
      <c r="E77" s="887"/>
      <c r="F77" s="887"/>
      <c r="G77" s="887"/>
      <c r="H77" s="887"/>
      <c r="I77" s="887"/>
      <c r="J77" s="887"/>
      <c r="K77" s="887"/>
      <c r="L77" s="887"/>
      <c r="M77" s="887"/>
      <c r="N77" s="887"/>
      <c r="O77" s="887"/>
      <c r="P77" s="888"/>
      <c r="Q77" s="890">
        <v>6319</v>
      </c>
      <c r="R77" s="891"/>
      <c r="S77" s="891"/>
      <c r="T77" s="891"/>
      <c r="U77" s="847"/>
      <c r="V77" s="892">
        <v>6230</v>
      </c>
      <c r="W77" s="891"/>
      <c r="X77" s="891"/>
      <c r="Y77" s="891"/>
      <c r="Z77" s="847"/>
      <c r="AA77" s="892">
        <v>89</v>
      </c>
      <c r="AB77" s="891"/>
      <c r="AC77" s="891"/>
      <c r="AD77" s="891"/>
      <c r="AE77" s="847"/>
      <c r="AF77" s="892">
        <v>88</v>
      </c>
      <c r="AG77" s="891"/>
      <c r="AH77" s="891"/>
      <c r="AI77" s="891"/>
      <c r="AJ77" s="847"/>
      <c r="AK77" s="892">
        <v>77</v>
      </c>
      <c r="AL77" s="891"/>
      <c r="AM77" s="891"/>
      <c r="AN77" s="891"/>
      <c r="AO77" s="847"/>
      <c r="AP77" s="892">
        <v>2877</v>
      </c>
      <c r="AQ77" s="891"/>
      <c r="AR77" s="891"/>
      <c r="AS77" s="891"/>
      <c r="AT77" s="847"/>
      <c r="AU77" s="892">
        <v>247</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t="s">
        <v>563</v>
      </c>
      <c r="C78" s="887"/>
      <c r="D78" s="887"/>
      <c r="E78" s="887"/>
      <c r="F78" s="887"/>
      <c r="G78" s="887"/>
      <c r="H78" s="887"/>
      <c r="I78" s="887"/>
      <c r="J78" s="887"/>
      <c r="K78" s="887"/>
      <c r="L78" s="887"/>
      <c r="M78" s="887"/>
      <c r="N78" s="887"/>
      <c r="O78" s="887"/>
      <c r="P78" s="888"/>
      <c r="Q78" s="889">
        <v>82</v>
      </c>
      <c r="R78" s="843"/>
      <c r="S78" s="843"/>
      <c r="T78" s="843"/>
      <c r="U78" s="843"/>
      <c r="V78" s="843">
        <v>80</v>
      </c>
      <c r="W78" s="843"/>
      <c r="X78" s="843"/>
      <c r="Y78" s="843"/>
      <c r="Z78" s="843"/>
      <c r="AA78" s="843">
        <v>2</v>
      </c>
      <c r="AB78" s="843"/>
      <c r="AC78" s="843"/>
      <c r="AD78" s="843"/>
      <c r="AE78" s="843"/>
      <c r="AF78" s="843">
        <v>2</v>
      </c>
      <c r="AG78" s="843"/>
      <c r="AH78" s="843"/>
      <c r="AI78" s="843"/>
      <c r="AJ78" s="843"/>
      <c r="AK78" s="843">
        <v>9</v>
      </c>
      <c r="AL78" s="843"/>
      <c r="AM78" s="843"/>
      <c r="AN78" s="843"/>
      <c r="AO78" s="843"/>
      <c r="AP78" s="843" t="s">
        <v>570</v>
      </c>
      <c r="AQ78" s="843"/>
      <c r="AR78" s="843"/>
      <c r="AS78" s="843"/>
      <c r="AT78" s="843"/>
      <c r="AU78" s="843" t="s">
        <v>570</v>
      </c>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t="s">
        <v>564</v>
      </c>
      <c r="C79" s="887"/>
      <c r="D79" s="887"/>
      <c r="E79" s="887"/>
      <c r="F79" s="887"/>
      <c r="G79" s="887"/>
      <c r="H79" s="887"/>
      <c r="I79" s="887"/>
      <c r="J79" s="887"/>
      <c r="K79" s="887"/>
      <c r="L79" s="887"/>
      <c r="M79" s="887"/>
      <c r="N79" s="887"/>
      <c r="O79" s="887"/>
      <c r="P79" s="888"/>
      <c r="Q79" s="889">
        <v>2267</v>
      </c>
      <c r="R79" s="843"/>
      <c r="S79" s="843"/>
      <c r="T79" s="843"/>
      <c r="U79" s="843"/>
      <c r="V79" s="843">
        <v>2237</v>
      </c>
      <c r="W79" s="843"/>
      <c r="X79" s="843"/>
      <c r="Y79" s="843"/>
      <c r="Z79" s="843"/>
      <c r="AA79" s="843">
        <v>30</v>
      </c>
      <c r="AB79" s="843"/>
      <c r="AC79" s="843"/>
      <c r="AD79" s="843"/>
      <c r="AE79" s="843"/>
      <c r="AF79" s="843">
        <v>30</v>
      </c>
      <c r="AG79" s="843"/>
      <c r="AH79" s="843"/>
      <c r="AI79" s="843"/>
      <c r="AJ79" s="843"/>
      <c r="AK79" s="843">
        <v>47</v>
      </c>
      <c r="AL79" s="843"/>
      <c r="AM79" s="843"/>
      <c r="AN79" s="843"/>
      <c r="AO79" s="843"/>
      <c r="AP79" s="843">
        <v>2110</v>
      </c>
      <c r="AQ79" s="843"/>
      <c r="AR79" s="843"/>
      <c r="AS79" s="843"/>
      <c r="AT79" s="843"/>
      <c r="AU79" s="843">
        <v>97</v>
      </c>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t="s">
        <v>565</v>
      </c>
      <c r="C80" s="887"/>
      <c r="D80" s="887"/>
      <c r="E80" s="887"/>
      <c r="F80" s="887"/>
      <c r="G80" s="887"/>
      <c r="H80" s="887"/>
      <c r="I80" s="887"/>
      <c r="J80" s="887"/>
      <c r="K80" s="887"/>
      <c r="L80" s="887"/>
      <c r="M80" s="887"/>
      <c r="N80" s="887"/>
      <c r="O80" s="887"/>
      <c r="P80" s="888"/>
      <c r="Q80" s="889">
        <v>2022</v>
      </c>
      <c r="R80" s="843"/>
      <c r="S80" s="843"/>
      <c r="T80" s="843"/>
      <c r="U80" s="843"/>
      <c r="V80" s="843">
        <v>1880</v>
      </c>
      <c r="W80" s="843"/>
      <c r="X80" s="843"/>
      <c r="Y80" s="843"/>
      <c r="Z80" s="843"/>
      <c r="AA80" s="843">
        <v>142</v>
      </c>
      <c r="AB80" s="843"/>
      <c r="AC80" s="843"/>
      <c r="AD80" s="843"/>
      <c r="AE80" s="843"/>
      <c r="AF80" s="843">
        <v>32</v>
      </c>
      <c r="AG80" s="843"/>
      <c r="AH80" s="843"/>
      <c r="AI80" s="843"/>
      <c r="AJ80" s="843"/>
      <c r="AK80" s="843">
        <v>2</v>
      </c>
      <c r="AL80" s="843"/>
      <c r="AM80" s="843"/>
      <c r="AN80" s="843"/>
      <c r="AO80" s="843"/>
      <c r="AP80" s="843">
        <v>5</v>
      </c>
      <c r="AQ80" s="843"/>
      <c r="AR80" s="843"/>
      <c r="AS80" s="843"/>
      <c r="AT80" s="843"/>
      <c r="AU80" s="843">
        <v>1</v>
      </c>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t="s">
        <v>566</v>
      </c>
      <c r="C81" s="887"/>
      <c r="D81" s="887"/>
      <c r="E81" s="887"/>
      <c r="F81" s="887"/>
      <c r="G81" s="887"/>
      <c r="H81" s="887"/>
      <c r="I81" s="887"/>
      <c r="J81" s="887"/>
      <c r="K81" s="887"/>
      <c r="L81" s="887"/>
      <c r="M81" s="887"/>
      <c r="N81" s="887"/>
      <c r="O81" s="887"/>
      <c r="P81" s="888"/>
      <c r="Q81" s="889">
        <v>310</v>
      </c>
      <c r="R81" s="843"/>
      <c r="S81" s="843"/>
      <c r="T81" s="843"/>
      <c r="U81" s="843"/>
      <c r="V81" s="843">
        <v>186</v>
      </c>
      <c r="W81" s="843"/>
      <c r="X81" s="843"/>
      <c r="Y81" s="843"/>
      <c r="Z81" s="843"/>
      <c r="AA81" s="843">
        <v>124</v>
      </c>
      <c r="AB81" s="843"/>
      <c r="AC81" s="843"/>
      <c r="AD81" s="843"/>
      <c r="AE81" s="843"/>
      <c r="AF81" s="843">
        <v>124</v>
      </c>
      <c r="AG81" s="843"/>
      <c r="AH81" s="843"/>
      <c r="AI81" s="843"/>
      <c r="AJ81" s="843"/>
      <c r="AK81" s="843">
        <v>11</v>
      </c>
      <c r="AL81" s="843"/>
      <c r="AM81" s="843"/>
      <c r="AN81" s="843"/>
      <c r="AO81" s="843"/>
      <c r="AP81" s="843" t="s">
        <v>570</v>
      </c>
      <c r="AQ81" s="843"/>
      <c r="AR81" s="843"/>
      <c r="AS81" s="843"/>
      <c r="AT81" s="843"/>
      <c r="AU81" s="843" t="s">
        <v>570</v>
      </c>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t="s">
        <v>571</v>
      </c>
      <c r="C82" s="887"/>
      <c r="D82" s="887"/>
      <c r="E82" s="887"/>
      <c r="F82" s="887"/>
      <c r="G82" s="887"/>
      <c r="H82" s="887"/>
      <c r="I82" s="887"/>
      <c r="J82" s="887"/>
      <c r="K82" s="887"/>
      <c r="L82" s="887"/>
      <c r="M82" s="887"/>
      <c r="N82" s="887"/>
      <c r="O82" s="887"/>
      <c r="P82" s="888"/>
      <c r="Q82" s="889">
        <v>726</v>
      </c>
      <c r="R82" s="843"/>
      <c r="S82" s="843"/>
      <c r="T82" s="843"/>
      <c r="U82" s="843"/>
      <c r="V82" s="843">
        <v>692</v>
      </c>
      <c r="W82" s="843"/>
      <c r="X82" s="843"/>
      <c r="Y82" s="843"/>
      <c r="Z82" s="843"/>
      <c r="AA82" s="843">
        <v>34</v>
      </c>
      <c r="AB82" s="843"/>
      <c r="AC82" s="843"/>
      <c r="AD82" s="843"/>
      <c r="AE82" s="843"/>
      <c r="AF82" s="843">
        <v>34</v>
      </c>
      <c r="AG82" s="843"/>
      <c r="AH82" s="843"/>
      <c r="AI82" s="843"/>
      <c r="AJ82" s="843"/>
      <c r="AK82" s="843" t="s">
        <v>570</v>
      </c>
      <c r="AL82" s="843"/>
      <c r="AM82" s="843"/>
      <c r="AN82" s="843"/>
      <c r="AO82" s="843"/>
      <c r="AP82" s="843" t="s">
        <v>570</v>
      </c>
      <c r="AQ82" s="843"/>
      <c r="AR82" s="843"/>
      <c r="AS82" s="843"/>
      <c r="AT82" s="843"/>
      <c r="AU82" s="843" t="s">
        <v>570</v>
      </c>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t="s">
        <v>572</v>
      </c>
      <c r="C83" s="887"/>
      <c r="D83" s="887"/>
      <c r="E83" s="887"/>
      <c r="F83" s="887"/>
      <c r="G83" s="887"/>
      <c r="H83" s="887"/>
      <c r="I83" s="887"/>
      <c r="J83" s="887"/>
      <c r="K83" s="887"/>
      <c r="L83" s="887"/>
      <c r="M83" s="887"/>
      <c r="N83" s="887"/>
      <c r="O83" s="887"/>
      <c r="P83" s="888"/>
      <c r="Q83" s="889">
        <v>120217</v>
      </c>
      <c r="R83" s="843"/>
      <c r="S83" s="843"/>
      <c r="T83" s="843"/>
      <c r="U83" s="843"/>
      <c r="V83" s="843">
        <v>117534</v>
      </c>
      <c r="W83" s="843"/>
      <c r="X83" s="843"/>
      <c r="Y83" s="843"/>
      <c r="Z83" s="843"/>
      <c r="AA83" s="843">
        <v>2683</v>
      </c>
      <c r="AB83" s="843"/>
      <c r="AC83" s="843"/>
      <c r="AD83" s="843"/>
      <c r="AE83" s="843"/>
      <c r="AF83" s="843">
        <v>2683</v>
      </c>
      <c r="AG83" s="843"/>
      <c r="AH83" s="843"/>
      <c r="AI83" s="843"/>
      <c r="AJ83" s="843"/>
      <c r="AK83" s="843">
        <v>452</v>
      </c>
      <c r="AL83" s="843"/>
      <c r="AM83" s="843"/>
      <c r="AN83" s="843"/>
      <c r="AO83" s="843"/>
      <c r="AP83" s="843" t="s">
        <v>570</v>
      </c>
      <c r="AQ83" s="843"/>
      <c r="AR83" s="843"/>
      <c r="AS83" s="843"/>
      <c r="AT83" s="843"/>
      <c r="AU83" s="843" t="s">
        <v>570</v>
      </c>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t="s">
        <v>568</v>
      </c>
      <c r="C84" s="887"/>
      <c r="D84" s="887"/>
      <c r="E84" s="887"/>
      <c r="F84" s="887"/>
      <c r="G84" s="887"/>
      <c r="H84" s="887"/>
      <c r="I84" s="887"/>
      <c r="J84" s="887"/>
      <c r="K84" s="887"/>
      <c r="L84" s="887"/>
      <c r="M84" s="887"/>
      <c r="N84" s="887"/>
      <c r="O84" s="887"/>
      <c r="P84" s="888"/>
      <c r="Q84" s="890">
        <v>1290</v>
      </c>
      <c r="R84" s="891"/>
      <c r="S84" s="891"/>
      <c r="T84" s="891"/>
      <c r="U84" s="847"/>
      <c r="V84" s="892">
        <v>1239</v>
      </c>
      <c r="W84" s="891"/>
      <c r="X84" s="891"/>
      <c r="Y84" s="891"/>
      <c r="Z84" s="847"/>
      <c r="AA84" s="892">
        <v>51</v>
      </c>
      <c r="AB84" s="891"/>
      <c r="AC84" s="891"/>
      <c r="AD84" s="891"/>
      <c r="AE84" s="847"/>
      <c r="AF84" s="892">
        <v>1843</v>
      </c>
      <c r="AG84" s="891"/>
      <c r="AH84" s="891"/>
      <c r="AI84" s="891"/>
      <c r="AJ84" s="847"/>
      <c r="AK84" s="892">
        <v>9</v>
      </c>
      <c r="AL84" s="891"/>
      <c r="AM84" s="891"/>
      <c r="AN84" s="891"/>
      <c r="AO84" s="847"/>
      <c r="AP84" s="892">
        <v>166</v>
      </c>
      <c r="AQ84" s="891"/>
      <c r="AR84" s="891"/>
      <c r="AS84" s="891"/>
      <c r="AT84" s="847"/>
      <c r="AU84" s="892">
        <v>0</v>
      </c>
      <c r="AV84" s="891"/>
      <c r="AW84" s="891"/>
      <c r="AX84" s="891"/>
      <c r="AY84" s="847"/>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t="s">
        <v>569</v>
      </c>
      <c r="C85" s="887"/>
      <c r="D85" s="887"/>
      <c r="E85" s="887"/>
      <c r="F85" s="887"/>
      <c r="G85" s="887"/>
      <c r="H85" s="887"/>
      <c r="I85" s="887"/>
      <c r="J85" s="887"/>
      <c r="K85" s="887"/>
      <c r="L85" s="887"/>
      <c r="M85" s="887"/>
      <c r="N85" s="887"/>
      <c r="O85" s="887"/>
      <c r="P85" s="888"/>
      <c r="Q85" s="890">
        <v>317</v>
      </c>
      <c r="R85" s="891"/>
      <c r="S85" s="891"/>
      <c r="T85" s="891"/>
      <c r="U85" s="847"/>
      <c r="V85" s="892">
        <v>268</v>
      </c>
      <c r="W85" s="891"/>
      <c r="X85" s="891"/>
      <c r="Y85" s="891"/>
      <c r="Z85" s="847"/>
      <c r="AA85" s="892">
        <v>49</v>
      </c>
      <c r="AB85" s="891"/>
      <c r="AC85" s="891"/>
      <c r="AD85" s="891"/>
      <c r="AE85" s="847"/>
      <c r="AF85" s="892">
        <v>48</v>
      </c>
      <c r="AG85" s="891"/>
      <c r="AH85" s="891"/>
      <c r="AI85" s="891"/>
      <c r="AJ85" s="847"/>
      <c r="AK85" s="892">
        <v>1</v>
      </c>
      <c r="AL85" s="891"/>
      <c r="AM85" s="891"/>
      <c r="AN85" s="891"/>
      <c r="AO85" s="847"/>
      <c r="AP85" s="892">
        <v>379</v>
      </c>
      <c r="AQ85" s="891"/>
      <c r="AR85" s="891"/>
      <c r="AS85" s="891"/>
      <c r="AT85" s="847"/>
      <c r="AU85" s="892">
        <v>84</v>
      </c>
      <c r="AV85" s="891"/>
      <c r="AW85" s="891"/>
      <c r="AX85" s="891"/>
      <c r="AY85" s="847"/>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406</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5015</v>
      </c>
      <c r="AG88" s="857"/>
      <c r="AH88" s="857"/>
      <c r="AI88" s="857"/>
      <c r="AJ88" s="857"/>
      <c r="AK88" s="854"/>
      <c r="AL88" s="854"/>
      <c r="AM88" s="854"/>
      <c r="AN88" s="854"/>
      <c r="AO88" s="854"/>
      <c r="AP88" s="857">
        <v>7496</v>
      </c>
      <c r="AQ88" s="857"/>
      <c r="AR88" s="857"/>
      <c r="AS88" s="857"/>
      <c r="AT88" s="857"/>
      <c r="AU88" s="857">
        <v>821</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407</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408</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409</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412</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413</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414</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415</v>
      </c>
      <c r="AB109" s="906"/>
      <c r="AC109" s="906"/>
      <c r="AD109" s="906"/>
      <c r="AE109" s="907"/>
      <c r="AF109" s="905" t="s">
        <v>416</v>
      </c>
      <c r="AG109" s="906"/>
      <c r="AH109" s="906"/>
      <c r="AI109" s="906"/>
      <c r="AJ109" s="907"/>
      <c r="AK109" s="905" t="s">
        <v>294</v>
      </c>
      <c r="AL109" s="906"/>
      <c r="AM109" s="906"/>
      <c r="AN109" s="906"/>
      <c r="AO109" s="907"/>
      <c r="AP109" s="905" t="s">
        <v>417</v>
      </c>
      <c r="AQ109" s="906"/>
      <c r="AR109" s="906"/>
      <c r="AS109" s="906"/>
      <c r="AT109" s="908"/>
      <c r="AU109" s="925" t="s">
        <v>414</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415</v>
      </c>
      <c r="BR109" s="906"/>
      <c r="BS109" s="906"/>
      <c r="BT109" s="906"/>
      <c r="BU109" s="907"/>
      <c r="BV109" s="905" t="s">
        <v>416</v>
      </c>
      <c r="BW109" s="906"/>
      <c r="BX109" s="906"/>
      <c r="BY109" s="906"/>
      <c r="BZ109" s="907"/>
      <c r="CA109" s="905" t="s">
        <v>294</v>
      </c>
      <c r="CB109" s="906"/>
      <c r="CC109" s="906"/>
      <c r="CD109" s="906"/>
      <c r="CE109" s="907"/>
      <c r="CF109" s="926" t="s">
        <v>417</v>
      </c>
      <c r="CG109" s="926"/>
      <c r="CH109" s="926"/>
      <c r="CI109" s="926"/>
      <c r="CJ109" s="926"/>
      <c r="CK109" s="905" t="s">
        <v>418</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415</v>
      </c>
      <c r="DH109" s="906"/>
      <c r="DI109" s="906"/>
      <c r="DJ109" s="906"/>
      <c r="DK109" s="907"/>
      <c r="DL109" s="905" t="s">
        <v>416</v>
      </c>
      <c r="DM109" s="906"/>
      <c r="DN109" s="906"/>
      <c r="DO109" s="906"/>
      <c r="DP109" s="907"/>
      <c r="DQ109" s="905" t="s">
        <v>294</v>
      </c>
      <c r="DR109" s="906"/>
      <c r="DS109" s="906"/>
      <c r="DT109" s="906"/>
      <c r="DU109" s="907"/>
      <c r="DV109" s="905" t="s">
        <v>417</v>
      </c>
      <c r="DW109" s="906"/>
      <c r="DX109" s="906"/>
      <c r="DY109" s="906"/>
      <c r="DZ109" s="908"/>
    </row>
    <row r="110" spans="1:131" s="212" customFormat="1" ht="26.25" customHeight="1" x14ac:dyDescent="0.2">
      <c r="A110" s="909" t="s">
        <v>419</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2663300</v>
      </c>
      <c r="AB110" s="913"/>
      <c r="AC110" s="913"/>
      <c r="AD110" s="913"/>
      <c r="AE110" s="914"/>
      <c r="AF110" s="915">
        <v>2594837</v>
      </c>
      <c r="AG110" s="913"/>
      <c r="AH110" s="913"/>
      <c r="AI110" s="913"/>
      <c r="AJ110" s="914"/>
      <c r="AK110" s="915">
        <v>2500925</v>
      </c>
      <c r="AL110" s="913"/>
      <c r="AM110" s="913"/>
      <c r="AN110" s="913"/>
      <c r="AO110" s="914"/>
      <c r="AP110" s="916">
        <v>15.8</v>
      </c>
      <c r="AQ110" s="917"/>
      <c r="AR110" s="917"/>
      <c r="AS110" s="917"/>
      <c r="AT110" s="918"/>
      <c r="AU110" s="919" t="s">
        <v>69</v>
      </c>
      <c r="AV110" s="920"/>
      <c r="AW110" s="920"/>
      <c r="AX110" s="920"/>
      <c r="AY110" s="920"/>
      <c r="AZ110" s="942" t="s">
        <v>420</v>
      </c>
      <c r="BA110" s="910"/>
      <c r="BB110" s="910"/>
      <c r="BC110" s="910"/>
      <c r="BD110" s="910"/>
      <c r="BE110" s="910"/>
      <c r="BF110" s="910"/>
      <c r="BG110" s="910"/>
      <c r="BH110" s="910"/>
      <c r="BI110" s="910"/>
      <c r="BJ110" s="910"/>
      <c r="BK110" s="910"/>
      <c r="BL110" s="910"/>
      <c r="BM110" s="910"/>
      <c r="BN110" s="910"/>
      <c r="BO110" s="910"/>
      <c r="BP110" s="911"/>
      <c r="BQ110" s="943">
        <v>21573411</v>
      </c>
      <c r="BR110" s="944"/>
      <c r="BS110" s="944"/>
      <c r="BT110" s="944"/>
      <c r="BU110" s="944"/>
      <c r="BV110" s="944">
        <v>21366118</v>
      </c>
      <c r="BW110" s="944"/>
      <c r="BX110" s="944"/>
      <c r="BY110" s="944"/>
      <c r="BZ110" s="944"/>
      <c r="CA110" s="944">
        <v>20153109</v>
      </c>
      <c r="CB110" s="944"/>
      <c r="CC110" s="944"/>
      <c r="CD110" s="944"/>
      <c r="CE110" s="944"/>
      <c r="CF110" s="957">
        <v>126.9</v>
      </c>
      <c r="CG110" s="958"/>
      <c r="CH110" s="958"/>
      <c r="CI110" s="958"/>
      <c r="CJ110" s="958"/>
      <c r="CK110" s="959" t="s">
        <v>421</v>
      </c>
      <c r="CL110" s="960"/>
      <c r="CM110" s="942" t="s">
        <v>422</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423</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424</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425</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426</v>
      </c>
      <c r="B112" s="966"/>
      <c r="C112" s="936" t="s">
        <v>427</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428</v>
      </c>
      <c r="BA112" s="936"/>
      <c r="BB112" s="936"/>
      <c r="BC112" s="936"/>
      <c r="BD112" s="936"/>
      <c r="BE112" s="936"/>
      <c r="BF112" s="936"/>
      <c r="BG112" s="936"/>
      <c r="BH112" s="936"/>
      <c r="BI112" s="936"/>
      <c r="BJ112" s="936"/>
      <c r="BK112" s="936"/>
      <c r="BL112" s="936"/>
      <c r="BM112" s="936"/>
      <c r="BN112" s="936"/>
      <c r="BO112" s="936"/>
      <c r="BP112" s="937"/>
      <c r="BQ112" s="938">
        <v>8372918</v>
      </c>
      <c r="BR112" s="939"/>
      <c r="BS112" s="939"/>
      <c r="BT112" s="939"/>
      <c r="BU112" s="939"/>
      <c r="BV112" s="939">
        <v>8428133</v>
      </c>
      <c r="BW112" s="939"/>
      <c r="BX112" s="939"/>
      <c r="BY112" s="939"/>
      <c r="BZ112" s="939"/>
      <c r="CA112" s="939">
        <v>8126169</v>
      </c>
      <c r="CB112" s="939"/>
      <c r="CC112" s="939"/>
      <c r="CD112" s="939"/>
      <c r="CE112" s="939"/>
      <c r="CF112" s="933">
        <v>51.2</v>
      </c>
      <c r="CG112" s="934"/>
      <c r="CH112" s="934"/>
      <c r="CI112" s="934"/>
      <c r="CJ112" s="934"/>
      <c r="CK112" s="961"/>
      <c r="CL112" s="962"/>
      <c r="CM112" s="935" t="s">
        <v>429</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430</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887428</v>
      </c>
      <c r="AB113" s="951"/>
      <c r="AC113" s="951"/>
      <c r="AD113" s="951"/>
      <c r="AE113" s="952"/>
      <c r="AF113" s="953">
        <v>882950</v>
      </c>
      <c r="AG113" s="951"/>
      <c r="AH113" s="951"/>
      <c r="AI113" s="951"/>
      <c r="AJ113" s="952"/>
      <c r="AK113" s="953">
        <v>824712</v>
      </c>
      <c r="AL113" s="951"/>
      <c r="AM113" s="951"/>
      <c r="AN113" s="951"/>
      <c r="AO113" s="952"/>
      <c r="AP113" s="954">
        <v>5.2</v>
      </c>
      <c r="AQ113" s="955"/>
      <c r="AR113" s="955"/>
      <c r="AS113" s="955"/>
      <c r="AT113" s="956"/>
      <c r="AU113" s="921"/>
      <c r="AV113" s="922"/>
      <c r="AW113" s="922"/>
      <c r="AX113" s="922"/>
      <c r="AY113" s="922"/>
      <c r="AZ113" s="935" t="s">
        <v>431</v>
      </c>
      <c r="BA113" s="936"/>
      <c r="BB113" s="936"/>
      <c r="BC113" s="936"/>
      <c r="BD113" s="936"/>
      <c r="BE113" s="936"/>
      <c r="BF113" s="936"/>
      <c r="BG113" s="936"/>
      <c r="BH113" s="936"/>
      <c r="BI113" s="936"/>
      <c r="BJ113" s="936"/>
      <c r="BK113" s="936"/>
      <c r="BL113" s="936"/>
      <c r="BM113" s="936"/>
      <c r="BN113" s="936"/>
      <c r="BO113" s="936"/>
      <c r="BP113" s="937"/>
      <c r="BQ113" s="938">
        <v>891129</v>
      </c>
      <c r="BR113" s="939"/>
      <c r="BS113" s="939"/>
      <c r="BT113" s="939"/>
      <c r="BU113" s="939"/>
      <c r="BV113" s="939">
        <v>1084477</v>
      </c>
      <c r="BW113" s="939"/>
      <c r="BX113" s="939"/>
      <c r="BY113" s="939"/>
      <c r="BZ113" s="939"/>
      <c r="CA113" s="939">
        <v>821127</v>
      </c>
      <c r="CB113" s="939"/>
      <c r="CC113" s="939"/>
      <c r="CD113" s="939"/>
      <c r="CE113" s="939"/>
      <c r="CF113" s="933">
        <v>5.2</v>
      </c>
      <c r="CG113" s="934"/>
      <c r="CH113" s="934"/>
      <c r="CI113" s="934"/>
      <c r="CJ113" s="934"/>
      <c r="CK113" s="961"/>
      <c r="CL113" s="962"/>
      <c r="CM113" s="935" t="s">
        <v>432</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433</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122137</v>
      </c>
      <c r="AB114" s="972"/>
      <c r="AC114" s="972"/>
      <c r="AD114" s="972"/>
      <c r="AE114" s="973"/>
      <c r="AF114" s="974">
        <v>122277</v>
      </c>
      <c r="AG114" s="972"/>
      <c r="AH114" s="972"/>
      <c r="AI114" s="972"/>
      <c r="AJ114" s="973"/>
      <c r="AK114" s="974">
        <v>103564</v>
      </c>
      <c r="AL114" s="972"/>
      <c r="AM114" s="972"/>
      <c r="AN114" s="972"/>
      <c r="AO114" s="973"/>
      <c r="AP114" s="975">
        <v>0.7</v>
      </c>
      <c r="AQ114" s="976"/>
      <c r="AR114" s="976"/>
      <c r="AS114" s="976"/>
      <c r="AT114" s="977"/>
      <c r="AU114" s="921"/>
      <c r="AV114" s="922"/>
      <c r="AW114" s="922"/>
      <c r="AX114" s="922"/>
      <c r="AY114" s="922"/>
      <c r="AZ114" s="935" t="s">
        <v>434</v>
      </c>
      <c r="BA114" s="936"/>
      <c r="BB114" s="936"/>
      <c r="BC114" s="936"/>
      <c r="BD114" s="936"/>
      <c r="BE114" s="936"/>
      <c r="BF114" s="936"/>
      <c r="BG114" s="936"/>
      <c r="BH114" s="936"/>
      <c r="BI114" s="936"/>
      <c r="BJ114" s="936"/>
      <c r="BK114" s="936"/>
      <c r="BL114" s="936"/>
      <c r="BM114" s="936"/>
      <c r="BN114" s="936"/>
      <c r="BO114" s="936"/>
      <c r="BP114" s="937"/>
      <c r="BQ114" s="938">
        <v>1213884</v>
      </c>
      <c r="BR114" s="939"/>
      <c r="BS114" s="939"/>
      <c r="BT114" s="939"/>
      <c r="BU114" s="939"/>
      <c r="BV114" s="939">
        <v>1109680</v>
      </c>
      <c r="BW114" s="939"/>
      <c r="BX114" s="939"/>
      <c r="BY114" s="939"/>
      <c r="BZ114" s="939"/>
      <c r="CA114" s="939">
        <v>1192560</v>
      </c>
      <c r="CB114" s="939"/>
      <c r="CC114" s="939"/>
      <c r="CD114" s="939"/>
      <c r="CE114" s="939"/>
      <c r="CF114" s="933">
        <v>7.5</v>
      </c>
      <c r="CG114" s="934"/>
      <c r="CH114" s="934"/>
      <c r="CI114" s="934"/>
      <c r="CJ114" s="934"/>
      <c r="CK114" s="961"/>
      <c r="CL114" s="962"/>
      <c r="CM114" s="935" t="s">
        <v>435</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436</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v>
      </c>
      <c r="AB115" s="951"/>
      <c r="AC115" s="951"/>
      <c r="AD115" s="951"/>
      <c r="AE115" s="952"/>
      <c r="AF115" s="953">
        <v>5</v>
      </c>
      <c r="AG115" s="951"/>
      <c r="AH115" s="951"/>
      <c r="AI115" s="951"/>
      <c r="AJ115" s="952"/>
      <c r="AK115" s="953">
        <v>1</v>
      </c>
      <c r="AL115" s="951"/>
      <c r="AM115" s="951"/>
      <c r="AN115" s="951"/>
      <c r="AO115" s="952"/>
      <c r="AP115" s="954">
        <v>0</v>
      </c>
      <c r="AQ115" s="955"/>
      <c r="AR115" s="955"/>
      <c r="AS115" s="955"/>
      <c r="AT115" s="956"/>
      <c r="AU115" s="921"/>
      <c r="AV115" s="922"/>
      <c r="AW115" s="922"/>
      <c r="AX115" s="922"/>
      <c r="AY115" s="922"/>
      <c r="AZ115" s="935" t="s">
        <v>437</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438</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439</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154</v>
      </c>
      <c r="AB116" s="972"/>
      <c r="AC116" s="972"/>
      <c r="AD116" s="972"/>
      <c r="AE116" s="973"/>
      <c r="AF116" s="974">
        <v>99</v>
      </c>
      <c r="AG116" s="972"/>
      <c r="AH116" s="972"/>
      <c r="AI116" s="972"/>
      <c r="AJ116" s="973"/>
      <c r="AK116" s="974">
        <v>105</v>
      </c>
      <c r="AL116" s="972"/>
      <c r="AM116" s="972"/>
      <c r="AN116" s="972"/>
      <c r="AO116" s="973"/>
      <c r="AP116" s="975">
        <v>0</v>
      </c>
      <c r="AQ116" s="976"/>
      <c r="AR116" s="976"/>
      <c r="AS116" s="976"/>
      <c r="AT116" s="977"/>
      <c r="AU116" s="921"/>
      <c r="AV116" s="922"/>
      <c r="AW116" s="922"/>
      <c r="AX116" s="922"/>
      <c r="AY116" s="922"/>
      <c r="AZ116" s="980" t="s">
        <v>440</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441</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442</v>
      </c>
      <c r="Z117" s="907"/>
      <c r="AA117" s="991">
        <v>3673029</v>
      </c>
      <c r="AB117" s="992"/>
      <c r="AC117" s="992"/>
      <c r="AD117" s="992"/>
      <c r="AE117" s="993"/>
      <c r="AF117" s="994">
        <v>3600168</v>
      </c>
      <c r="AG117" s="992"/>
      <c r="AH117" s="992"/>
      <c r="AI117" s="992"/>
      <c r="AJ117" s="993"/>
      <c r="AK117" s="994">
        <v>3429307</v>
      </c>
      <c r="AL117" s="992"/>
      <c r="AM117" s="992"/>
      <c r="AN117" s="992"/>
      <c r="AO117" s="993"/>
      <c r="AP117" s="995"/>
      <c r="AQ117" s="996"/>
      <c r="AR117" s="996"/>
      <c r="AS117" s="996"/>
      <c r="AT117" s="997"/>
      <c r="AU117" s="921"/>
      <c r="AV117" s="922"/>
      <c r="AW117" s="922"/>
      <c r="AX117" s="922"/>
      <c r="AY117" s="922"/>
      <c r="AZ117" s="987" t="s">
        <v>443</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444</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418</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415</v>
      </c>
      <c r="AB118" s="906"/>
      <c r="AC118" s="906"/>
      <c r="AD118" s="906"/>
      <c r="AE118" s="907"/>
      <c r="AF118" s="905" t="s">
        <v>416</v>
      </c>
      <c r="AG118" s="906"/>
      <c r="AH118" s="906"/>
      <c r="AI118" s="906"/>
      <c r="AJ118" s="907"/>
      <c r="AK118" s="905" t="s">
        <v>294</v>
      </c>
      <c r="AL118" s="906"/>
      <c r="AM118" s="906"/>
      <c r="AN118" s="906"/>
      <c r="AO118" s="907"/>
      <c r="AP118" s="983" t="s">
        <v>417</v>
      </c>
      <c r="AQ118" s="984"/>
      <c r="AR118" s="984"/>
      <c r="AS118" s="984"/>
      <c r="AT118" s="985"/>
      <c r="AU118" s="921"/>
      <c r="AV118" s="922"/>
      <c r="AW118" s="922"/>
      <c r="AX118" s="922"/>
      <c r="AY118" s="922"/>
      <c r="AZ118" s="986" t="s">
        <v>445</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446</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421</v>
      </c>
      <c r="B119" s="960"/>
      <c r="C119" s="942" t="s">
        <v>422</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447</v>
      </c>
      <c r="BP119" s="1018"/>
      <c r="BQ119" s="1012">
        <v>32051342</v>
      </c>
      <c r="BR119" s="1013"/>
      <c r="BS119" s="1013"/>
      <c r="BT119" s="1013"/>
      <c r="BU119" s="1013"/>
      <c r="BV119" s="1013">
        <v>31988408</v>
      </c>
      <c r="BW119" s="1013"/>
      <c r="BX119" s="1013"/>
      <c r="BY119" s="1013"/>
      <c r="BZ119" s="1013"/>
      <c r="CA119" s="1013">
        <v>30292965</v>
      </c>
      <c r="CB119" s="1013"/>
      <c r="CC119" s="1013"/>
      <c r="CD119" s="1013"/>
      <c r="CE119" s="1013"/>
      <c r="CF119" s="1014"/>
      <c r="CG119" s="1015"/>
      <c r="CH119" s="1015"/>
      <c r="CI119" s="1015"/>
      <c r="CJ119" s="1016"/>
      <c r="CK119" s="963"/>
      <c r="CL119" s="964"/>
      <c r="CM119" s="986" t="s">
        <v>448</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425</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449</v>
      </c>
      <c r="AV120" s="1005"/>
      <c r="AW120" s="1005"/>
      <c r="AX120" s="1005"/>
      <c r="AY120" s="1006"/>
      <c r="AZ120" s="942" t="s">
        <v>450</v>
      </c>
      <c r="BA120" s="910"/>
      <c r="BB120" s="910"/>
      <c r="BC120" s="910"/>
      <c r="BD120" s="910"/>
      <c r="BE120" s="910"/>
      <c r="BF120" s="910"/>
      <c r="BG120" s="910"/>
      <c r="BH120" s="910"/>
      <c r="BI120" s="910"/>
      <c r="BJ120" s="910"/>
      <c r="BK120" s="910"/>
      <c r="BL120" s="910"/>
      <c r="BM120" s="910"/>
      <c r="BN120" s="910"/>
      <c r="BO120" s="910"/>
      <c r="BP120" s="911"/>
      <c r="BQ120" s="943">
        <v>11319615</v>
      </c>
      <c r="BR120" s="944"/>
      <c r="BS120" s="944"/>
      <c r="BT120" s="944"/>
      <c r="BU120" s="944"/>
      <c r="BV120" s="944">
        <v>11255992</v>
      </c>
      <c r="BW120" s="944"/>
      <c r="BX120" s="944"/>
      <c r="BY120" s="944"/>
      <c r="BZ120" s="944"/>
      <c r="CA120" s="944">
        <v>10795746</v>
      </c>
      <c r="CB120" s="944"/>
      <c r="CC120" s="944"/>
      <c r="CD120" s="944"/>
      <c r="CE120" s="944"/>
      <c r="CF120" s="957">
        <v>68</v>
      </c>
      <c r="CG120" s="958"/>
      <c r="CH120" s="958"/>
      <c r="CI120" s="958"/>
      <c r="CJ120" s="958"/>
      <c r="CK120" s="1019" t="s">
        <v>451</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8176245</v>
      </c>
      <c r="DH120" s="944"/>
      <c r="DI120" s="944"/>
      <c r="DJ120" s="944"/>
      <c r="DK120" s="944"/>
      <c r="DL120" s="944">
        <v>8218528</v>
      </c>
      <c r="DM120" s="944"/>
      <c r="DN120" s="944"/>
      <c r="DO120" s="944"/>
      <c r="DP120" s="944"/>
      <c r="DQ120" s="944">
        <v>7924058</v>
      </c>
      <c r="DR120" s="944"/>
      <c r="DS120" s="944"/>
      <c r="DT120" s="944"/>
      <c r="DU120" s="944"/>
      <c r="DV120" s="945">
        <v>49.9</v>
      </c>
      <c r="DW120" s="945"/>
      <c r="DX120" s="945"/>
      <c r="DY120" s="945"/>
      <c r="DZ120" s="946"/>
    </row>
    <row r="121" spans="1:130" s="212" customFormat="1" ht="26.25" customHeight="1" x14ac:dyDescent="0.2">
      <c r="A121" s="1070"/>
      <c r="B121" s="962"/>
      <c r="C121" s="987" t="s">
        <v>452</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453</v>
      </c>
      <c r="BA121" s="936"/>
      <c r="BB121" s="936"/>
      <c r="BC121" s="936"/>
      <c r="BD121" s="936"/>
      <c r="BE121" s="936"/>
      <c r="BF121" s="936"/>
      <c r="BG121" s="936"/>
      <c r="BH121" s="936"/>
      <c r="BI121" s="936"/>
      <c r="BJ121" s="936"/>
      <c r="BK121" s="936"/>
      <c r="BL121" s="936"/>
      <c r="BM121" s="936"/>
      <c r="BN121" s="936"/>
      <c r="BO121" s="936"/>
      <c r="BP121" s="937"/>
      <c r="BQ121" s="938">
        <v>8214</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143294</v>
      </c>
      <c r="DH121" s="939"/>
      <c r="DI121" s="939"/>
      <c r="DJ121" s="939"/>
      <c r="DK121" s="939"/>
      <c r="DL121" s="939">
        <v>142298</v>
      </c>
      <c r="DM121" s="939"/>
      <c r="DN121" s="939"/>
      <c r="DO121" s="939"/>
      <c r="DP121" s="939"/>
      <c r="DQ121" s="939">
        <v>130898</v>
      </c>
      <c r="DR121" s="939"/>
      <c r="DS121" s="939"/>
      <c r="DT121" s="939"/>
      <c r="DU121" s="939"/>
      <c r="DV121" s="940">
        <v>0.8</v>
      </c>
      <c r="DW121" s="940"/>
      <c r="DX121" s="940"/>
      <c r="DY121" s="940"/>
      <c r="DZ121" s="941"/>
    </row>
    <row r="122" spans="1:130" s="212" customFormat="1" ht="26.25" customHeight="1" x14ac:dyDescent="0.2">
      <c r="A122" s="1070"/>
      <c r="B122" s="962"/>
      <c r="C122" s="935" t="s">
        <v>435</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454</v>
      </c>
      <c r="BA122" s="978"/>
      <c r="BB122" s="978"/>
      <c r="BC122" s="978"/>
      <c r="BD122" s="978"/>
      <c r="BE122" s="978"/>
      <c r="BF122" s="978"/>
      <c r="BG122" s="978"/>
      <c r="BH122" s="978"/>
      <c r="BI122" s="978"/>
      <c r="BJ122" s="978"/>
      <c r="BK122" s="978"/>
      <c r="BL122" s="978"/>
      <c r="BM122" s="978"/>
      <c r="BN122" s="978"/>
      <c r="BO122" s="978"/>
      <c r="BP122" s="979"/>
      <c r="BQ122" s="1012">
        <v>26106709</v>
      </c>
      <c r="BR122" s="1013"/>
      <c r="BS122" s="1013"/>
      <c r="BT122" s="1013"/>
      <c r="BU122" s="1013"/>
      <c r="BV122" s="1013">
        <v>24344529</v>
      </c>
      <c r="BW122" s="1013"/>
      <c r="BX122" s="1013"/>
      <c r="BY122" s="1013"/>
      <c r="BZ122" s="1013"/>
      <c r="CA122" s="1013">
        <v>22780674</v>
      </c>
      <c r="CB122" s="1013"/>
      <c r="CC122" s="1013"/>
      <c r="CD122" s="1013"/>
      <c r="CE122" s="1013"/>
      <c r="CF122" s="1030">
        <v>143.5</v>
      </c>
      <c r="CG122" s="1031"/>
      <c r="CH122" s="1031"/>
      <c r="CI122" s="1031"/>
      <c r="CJ122" s="1031"/>
      <c r="CK122" s="1022"/>
      <c r="CL122" s="1023"/>
      <c r="CM122" s="1023"/>
      <c r="CN122" s="1023"/>
      <c r="CO122" s="1024"/>
      <c r="CP122" s="1032" t="s">
        <v>397</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v>68505</v>
      </c>
      <c r="DR122" s="939"/>
      <c r="DS122" s="939"/>
      <c r="DT122" s="939"/>
      <c r="DU122" s="939"/>
      <c r="DV122" s="940">
        <v>0.4</v>
      </c>
      <c r="DW122" s="940"/>
      <c r="DX122" s="940"/>
      <c r="DY122" s="940"/>
      <c r="DZ122" s="941"/>
    </row>
    <row r="123" spans="1:130" s="212" customFormat="1" ht="26.25" customHeight="1" x14ac:dyDescent="0.2">
      <c r="A123" s="1070"/>
      <c r="B123" s="962"/>
      <c r="C123" s="935" t="s">
        <v>441</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455</v>
      </c>
      <c r="BP123" s="1018"/>
      <c r="BQ123" s="1076">
        <v>37434538</v>
      </c>
      <c r="BR123" s="1077"/>
      <c r="BS123" s="1077"/>
      <c r="BT123" s="1077"/>
      <c r="BU123" s="1077"/>
      <c r="BV123" s="1077">
        <v>35600521</v>
      </c>
      <c r="BW123" s="1077"/>
      <c r="BX123" s="1077"/>
      <c r="BY123" s="1077"/>
      <c r="BZ123" s="1077"/>
      <c r="CA123" s="1077">
        <v>33576420</v>
      </c>
      <c r="CB123" s="1077"/>
      <c r="CC123" s="1077"/>
      <c r="CD123" s="1077"/>
      <c r="CE123" s="1077"/>
      <c r="CF123" s="1014"/>
      <c r="CG123" s="1015"/>
      <c r="CH123" s="1015"/>
      <c r="CI123" s="1015"/>
      <c r="CJ123" s="1016"/>
      <c r="CK123" s="1022"/>
      <c r="CL123" s="1023"/>
      <c r="CM123" s="1023"/>
      <c r="CN123" s="1023"/>
      <c r="CO123" s="1024"/>
      <c r="CP123" s="1032" t="s">
        <v>393</v>
      </c>
      <c r="CQ123" s="1033"/>
      <c r="CR123" s="1033"/>
      <c r="CS123" s="1033"/>
      <c r="CT123" s="1033"/>
      <c r="CU123" s="1033"/>
      <c r="CV123" s="1033"/>
      <c r="CW123" s="1033"/>
      <c r="CX123" s="1033"/>
      <c r="CY123" s="1033"/>
      <c r="CZ123" s="1033"/>
      <c r="DA123" s="1033"/>
      <c r="DB123" s="1033"/>
      <c r="DC123" s="1033"/>
      <c r="DD123" s="1033"/>
      <c r="DE123" s="1033"/>
      <c r="DF123" s="1034"/>
      <c r="DG123" s="971">
        <v>196</v>
      </c>
      <c r="DH123" s="972"/>
      <c r="DI123" s="972"/>
      <c r="DJ123" s="972"/>
      <c r="DK123" s="973"/>
      <c r="DL123" s="974">
        <v>103</v>
      </c>
      <c r="DM123" s="972"/>
      <c r="DN123" s="972"/>
      <c r="DO123" s="972"/>
      <c r="DP123" s="973"/>
      <c r="DQ123" s="974">
        <v>2509</v>
      </c>
      <c r="DR123" s="972"/>
      <c r="DS123" s="972"/>
      <c r="DT123" s="972"/>
      <c r="DU123" s="973"/>
      <c r="DV123" s="975">
        <v>0</v>
      </c>
      <c r="DW123" s="976"/>
      <c r="DX123" s="976"/>
      <c r="DY123" s="976"/>
      <c r="DZ123" s="977"/>
    </row>
    <row r="124" spans="1:130" s="212" customFormat="1" ht="26.25" customHeight="1" thickBot="1" x14ac:dyDescent="0.25">
      <c r="A124" s="1070"/>
      <c r="B124" s="962"/>
      <c r="C124" s="935" t="s">
        <v>444</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456</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457</v>
      </c>
      <c r="CQ124" s="1033"/>
      <c r="CR124" s="1033"/>
      <c r="CS124" s="1033"/>
      <c r="CT124" s="1033"/>
      <c r="CU124" s="1033"/>
      <c r="CV124" s="1033"/>
      <c r="CW124" s="1033"/>
      <c r="CX124" s="1033"/>
      <c r="CY124" s="1033"/>
      <c r="CZ124" s="1033"/>
      <c r="DA124" s="1033"/>
      <c r="DB124" s="1033"/>
      <c r="DC124" s="1033"/>
      <c r="DD124" s="1033"/>
      <c r="DE124" s="1033"/>
      <c r="DF124" s="1034"/>
      <c r="DG124" s="1017">
        <v>53183</v>
      </c>
      <c r="DH124" s="999"/>
      <c r="DI124" s="999"/>
      <c r="DJ124" s="999"/>
      <c r="DK124" s="1000"/>
      <c r="DL124" s="998">
        <v>67204</v>
      </c>
      <c r="DM124" s="999"/>
      <c r="DN124" s="999"/>
      <c r="DO124" s="999"/>
      <c r="DP124" s="1000"/>
      <c r="DQ124" s="998">
        <v>199</v>
      </c>
      <c r="DR124" s="999"/>
      <c r="DS124" s="999"/>
      <c r="DT124" s="999"/>
      <c r="DU124" s="1000"/>
      <c r="DV124" s="1001">
        <v>0</v>
      </c>
      <c r="DW124" s="1002"/>
      <c r="DX124" s="1002"/>
      <c r="DY124" s="1002"/>
      <c r="DZ124" s="1003"/>
    </row>
    <row r="125" spans="1:130" s="212" customFormat="1" ht="26.25" customHeight="1" x14ac:dyDescent="0.2">
      <c r="A125" s="1070"/>
      <c r="B125" s="962"/>
      <c r="C125" s="935" t="s">
        <v>446</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458</v>
      </c>
      <c r="CL125" s="1020"/>
      <c r="CM125" s="1020"/>
      <c r="CN125" s="1020"/>
      <c r="CO125" s="1021"/>
      <c r="CP125" s="942" t="s">
        <v>459</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448</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460</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461</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10</v>
      </c>
      <c r="AB127" s="972"/>
      <c r="AC127" s="972"/>
      <c r="AD127" s="972"/>
      <c r="AE127" s="973"/>
      <c r="AF127" s="974">
        <v>5</v>
      </c>
      <c r="AG127" s="972"/>
      <c r="AH127" s="972"/>
      <c r="AI127" s="972"/>
      <c r="AJ127" s="973"/>
      <c r="AK127" s="974">
        <v>1</v>
      </c>
      <c r="AL127" s="972"/>
      <c r="AM127" s="972"/>
      <c r="AN127" s="972"/>
      <c r="AO127" s="973"/>
      <c r="AP127" s="975">
        <v>0</v>
      </c>
      <c r="AQ127" s="976"/>
      <c r="AR127" s="976"/>
      <c r="AS127" s="976"/>
      <c r="AT127" s="977"/>
      <c r="AU127" s="214"/>
      <c r="AV127" s="214"/>
      <c r="AW127" s="214"/>
      <c r="AX127" s="1044" t="s">
        <v>462</v>
      </c>
      <c r="AY127" s="1045"/>
      <c r="AZ127" s="1045"/>
      <c r="BA127" s="1045"/>
      <c r="BB127" s="1045"/>
      <c r="BC127" s="1045"/>
      <c r="BD127" s="1045"/>
      <c r="BE127" s="1046"/>
      <c r="BF127" s="1047" t="s">
        <v>463</v>
      </c>
      <c r="BG127" s="1045"/>
      <c r="BH127" s="1045"/>
      <c r="BI127" s="1045"/>
      <c r="BJ127" s="1045"/>
      <c r="BK127" s="1045"/>
      <c r="BL127" s="1046"/>
      <c r="BM127" s="1047" t="s">
        <v>464</v>
      </c>
      <c r="BN127" s="1045"/>
      <c r="BO127" s="1045"/>
      <c r="BP127" s="1045"/>
      <c r="BQ127" s="1045"/>
      <c r="BR127" s="1045"/>
      <c r="BS127" s="1046"/>
      <c r="BT127" s="1047" t="s">
        <v>465</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466</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467</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468</v>
      </c>
      <c r="X128" s="1056"/>
      <c r="Y128" s="1056"/>
      <c r="Z128" s="1057"/>
      <c r="AA128" s="1058">
        <v>18690</v>
      </c>
      <c r="AB128" s="1059"/>
      <c r="AC128" s="1059"/>
      <c r="AD128" s="1059"/>
      <c r="AE128" s="1060"/>
      <c r="AF128" s="1061">
        <v>8963</v>
      </c>
      <c r="AG128" s="1059"/>
      <c r="AH128" s="1059"/>
      <c r="AI128" s="1059"/>
      <c r="AJ128" s="1060"/>
      <c r="AK128" s="1061">
        <v>44713</v>
      </c>
      <c r="AL128" s="1059"/>
      <c r="AM128" s="1059"/>
      <c r="AN128" s="1059"/>
      <c r="AO128" s="1060"/>
      <c r="AP128" s="1062"/>
      <c r="AQ128" s="1063"/>
      <c r="AR128" s="1063"/>
      <c r="AS128" s="1063"/>
      <c r="AT128" s="1064"/>
      <c r="AU128" s="214"/>
      <c r="AV128" s="214"/>
      <c r="AW128" s="214"/>
      <c r="AX128" s="909" t="s">
        <v>469</v>
      </c>
      <c r="AY128" s="910"/>
      <c r="AZ128" s="910"/>
      <c r="BA128" s="910"/>
      <c r="BB128" s="910"/>
      <c r="BC128" s="910"/>
      <c r="BD128" s="910"/>
      <c r="BE128" s="911"/>
      <c r="BF128" s="1065" t="s">
        <v>122</v>
      </c>
      <c r="BG128" s="1066"/>
      <c r="BH128" s="1066"/>
      <c r="BI128" s="1066"/>
      <c r="BJ128" s="1066"/>
      <c r="BK128" s="1066"/>
      <c r="BL128" s="1067"/>
      <c r="BM128" s="1065">
        <v>12.57</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470</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471</v>
      </c>
      <c r="X129" s="1084"/>
      <c r="Y129" s="1084"/>
      <c r="Z129" s="1085"/>
      <c r="AA129" s="971">
        <v>17648016</v>
      </c>
      <c r="AB129" s="972"/>
      <c r="AC129" s="972"/>
      <c r="AD129" s="972"/>
      <c r="AE129" s="973"/>
      <c r="AF129" s="974">
        <v>18043350</v>
      </c>
      <c r="AG129" s="972"/>
      <c r="AH129" s="972"/>
      <c r="AI129" s="972"/>
      <c r="AJ129" s="973"/>
      <c r="AK129" s="974">
        <v>18521885</v>
      </c>
      <c r="AL129" s="972"/>
      <c r="AM129" s="972"/>
      <c r="AN129" s="972"/>
      <c r="AO129" s="973"/>
      <c r="AP129" s="1086"/>
      <c r="AQ129" s="1087"/>
      <c r="AR129" s="1087"/>
      <c r="AS129" s="1087"/>
      <c r="AT129" s="1088"/>
      <c r="AU129" s="215"/>
      <c r="AV129" s="215"/>
      <c r="AW129" s="215"/>
      <c r="AX129" s="1078" t="s">
        <v>472</v>
      </c>
      <c r="AY129" s="936"/>
      <c r="AZ129" s="936"/>
      <c r="BA129" s="936"/>
      <c r="BB129" s="936"/>
      <c r="BC129" s="936"/>
      <c r="BD129" s="936"/>
      <c r="BE129" s="937"/>
      <c r="BF129" s="1079" t="s">
        <v>122</v>
      </c>
      <c r="BG129" s="1080"/>
      <c r="BH129" s="1080"/>
      <c r="BI129" s="1080"/>
      <c r="BJ129" s="1080"/>
      <c r="BK129" s="1080"/>
      <c r="BL129" s="1081"/>
      <c r="BM129" s="1079">
        <v>17.57</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473</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474</v>
      </c>
      <c r="X130" s="1084"/>
      <c r="Y130" s="1084"/>
      <c r="Z130" s="1085"/>
      <c r="AA130" s="971">
        <v>2866830</v>
      </c>
      <c r="AB130" s="972"/>
      <c r="AC130" s="972"/>
      <c r="AD130" s="972"/>
      <c r="AE130" s="973"/>
      <c r="AF130" s="974">
        <v>2763837</v>
      </c>
      <c r="AG130" s="972"/>
      <c r="AH130" s="972"/>
      <c r="AI130" s="972"/>
      <c r="AJ130" s="973"/>
      <c r="AK130" s="974">
        <v>2643373</v>
      </c>
      <c r="AL130" s="972"/>
      <c r="AM130" s="972"/>
      <c r="AN130" s="972"/>
      <c r="AO130" s="973"/>
      <c r="AP130" s="1086"/>
      <c r="AQ130" s="1087"/>
      <c r="AR130" s="1087"/>
      <c r="AS130" s="1087"/>
      <c r="AT130" s="1088"/>
      <c r="AU130" s="215"/>
      <c r="AV130" s="215"/>
      <c r="AW130" s="215"/>
      <c r="AX130" s="1078" t="s">
        <v>475</v>
      </c>
      <c r="AY130" s="936"/>
      <c r="AZ130" s="936"/>
      <c r="BA130" s="936"/>
      <c r="BB130" s="936"/>
      <c r="BC130" s="936"/>
      <c r="BD130" s="936"/>
      <c r="BE130" s="937"/>
      <c r="BF130" s="1114">
        <v>5.0999999999999996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476</v>
      </c>
      <c r="X131" s="1121"/>
      <c r="Y131" s="1121"/>
      <c r="Z131" s="1122"/>
      <c r="AA131" s="1017">
        <v>14781186</v>
      </c>
      <c r="AB131" s="999"/>
      <c r="AC131" s="999"/>
      <c r="AD131" s="999"/>
      <c r="AE131" s="1000"/>
      <c r="AF131" s="998">
        <v>15279513</v>
      </c>
      <c r="AG131" s="999"/>
      <c r="AH131" s="999"/>
      <c r="AI131" s="999"/>
      <c r="AJ131" s="1000"/>
      <c r="AK131" s="998">
        <v>15878512</v>
      </c>
      <c r="AL131" s="999"/>
      <c r="AM131" s="999"/>
      <c r="AN131" s="999"/>
      <c r="AO131" s="1000"/>
      <c r="AP131" s="1123"/>
      <c r="AQ131" s="1124"/>
      <c r="AR131" s="1124"/>
      <c r="AS131" s="1124"/>
      <c r="AT131" s="1125"/>
      <c r="AU131" s="215"/>
      <c r="AV131" s="215"/>
      <c r="AW131" s="215"/>
      <c r="AX131" s="1096" t="s">
        <v>477</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478</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479</v>
      </c>
      <c r="W132" s="1107"/>
      <c r="X132" s="1107"/>
      <c r="Y132" s="1107"/>
      <c r="Z132" s="1108"/>
      <c r="AA132" s="1109">
        <v>5.3277795159999997</v>
      </c>
      <c r="AB132" s="1110"/>
      <c r="AC132" s="1110"/>
      <c r="AD132" s="1110"/>
      <c r="AE132" s="1111"/>
      <c r="AF132" s="1112">
        <v>5.4148846239999999</v>
      </c>
      <c r="AG132" s="1110"/>
      <c r="AH132" s="1110"/>
      <c r="AI132" s="1110"/>
      <c r="AJ132" s="1111"/>
      <c r="AK132" s="1112">
        <v>4.6680759509999996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480</v>
      </c>
      <c r="W133" s="1090"/>
      <c r="X133" s="1090"/>
      <c r="Y133" s="1090"/>
      <c r="Z133" s="1091"/>
      <c r="AA133" s="1092">
        <v>5.3</v>
      </c>
      <c r="AB133" s="1093"/>
      <c r="AC133" s="1093"/>
      <c r="AD133" s="1093"/>
      <c r="AE133" s="1094"/>
      <c r="AF133" s="1092">
        <v>5.2</v>
      </c>
      <c r="AG133" s="1093"/>
      <c r="AH133" s="1093"/>
      <c r="AI133" s="1093"/>
      <c r="AJ133" s="1094"/>
      <c r="AK133" s="1092">
        <v>5.0999999999999996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BIRDcaPa9IJiYpu1oX/enwA54FSNX+sce+8vjqw+D9uPyP83Ld2VQkyq+IbhJuMxp1QM8QABOcE32oN2LUThg==" saltValue="pbHE2obQY+8miIBSz4ZTy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KsvvljDAK102xYJWBpETTV8v6hEVW9wuxKDBiINISodCbA6WXDpXh4clvkjuvwmVsmEsUcxNeuEJmLZiG4e5A==" saltValue="d0qyDpScPLIycC9iWkJnx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oWyH2T+aXLEs4fDK08h69+xCn36dZs5CdbuiPd05oI+cuayHDebG8qNfJF6fl4ffdv52Zs/6rvQHfPC0HHBrA==" saltValue="qxntHugGUYlu5ulL/ER+g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483</v>
      </c>
      <c r="AL6" s="248"/>
      <c r="AM6" s="248"/>
      <c r="AN6" s="248"/>
    </row>
    <row r="7" spans="1:46" ht="13.5" customHeight="1" x14ac:dyDescent="0.2">
      <c r="A7" s="247"/>
      <c r="AK7" s="250"/>
      <c r="AL7" s="251"/>
      <c r="AM7" s="251"/>
      <c r="AN7" s="252"/>
      <c r="AO7" s="1127" t="s">
        <v>484</v>
      </c>
      <c r="AP7" s="253"/>
      <c r="AQ7" s="254" t="s">
        <v>485</v>
      </c>
      <c r="AR7" s="255"/>
    </row>
    <row r="8" spans="1:46" ht="13.2" x14ac:dyDescent="0.2">
      <c r="A8" s="247"/>
      <c r="AK8" s="256"/>
      <c r="AL8" s="257"/>
      <c r="AM8" s="257"/>
      <c r="AN8" s="258"/>
      <c r="AO8" s="1128"/>
      <c r="AP8" s="259" t="s">
        <v>486</v>
      </c>
      <c r="AQ8" s="260" t="s">
        <v>487</v>
      </c>
      <c r="AR8" s="261" t="s">
        <v>488</v>
      </c>
    </row>
    <row r="9" spans="1:46" ht="13.2" x14ac:dyDescent="0.2">
      <c r="A9" s="247"/>
      <c r="AK9" s="1129" t="s">
        <v>489</v>
      </c>
      <c r="AL9" s="1130"/>
      <c r="AM9" s="1130"/>
      <c r="AN9" s="1131"/>
      <c r="AO9" s="262">
        <v>5238466</v>
      </c>
      <c r="AP9" s="262">
        <v>68593</v>
      </c>
      <c r="AQ9" s="263">
        <v>72348</v>
      </c>
      <c r="AR9" s="264">
        <v>-5.2</v>
      </c>
    </row>
    <row r="10" spans="1:46" ht="13.5" customHeight="1" x14ac:dyDescent="0.2">
      <c r="A10" s="247"/>
      <c r="AK10" s="1129" t="s">
        <v>490</v>
      </c>
      <c r="AL10" s="1130"/>
      <c r="AM10" s="1130"/>
      <c r="AN10" s="1131"/>
      <c r="AO10" s="265">
        <v>897543</v>
      </c>
      <c r="AP10" s="265">
        <v>11753</v>
      </c>
      <c r="AQ10" s="266">
        <v>6364</v>
      </c>
      <c r="AR10" s="267">
        <v>84.7</v>
      </c>
    </row>
    <row r="11" spans="1:46" ht="13.5" customHeight="1" x14ac:dyDescent="0.2">
      <c r="A11" s="247"/>
      <c r="AK11" s="1129" t="s">
        <v>491</v>
      </c>
      <c r="AL11" s="1130"/>
      <c r="AM11" s="1130"/>
      <c r="AN11" s="1131"/>
      <c r="AO11" s="265">
        <v>72087</v>
      </c>
      <c r="AP11" s="265">
        <v>944</v>
      </c>
      <c r="AQ11" s="266">
        <v>1262</v>
      </c>
      <c r="AR11" s="267">
        <v>-25.2</v>
      </c>
    </row>
    <row r="12" spans="1:46" ht="13.5" customHeight="1" x14ac:dyDescent="0.2">
      <c r="A12" s="247"/>
      <c r="AK12" s="1129" t="s">
        <v>492</v>
      </c>
      <c r="AL12" s="1130"/>
      <c r="AM12" s="1130"/>
      <c r="AN12" s="1131"/>
      <c r="AO12" s="265" t="s">
        <v>493</v>
      </c>
      <c r="AP12" s="265" t="s">
        <v>493</v>
      </c>
      <c r="AQ12" s="266">
        <v>10</v>
      </c>
      <c r="AR12" s="267" t="s">
        <v>493</v>
      </c>
    </row>
    <row r="13" spans="1:46" ht="13.5" customHeight="1" x14ac:dyDescent="0.2">
      <c r="A13" s="247"/>
      <c r="AK13" s="1129" t="s">
        <v>494</v>
      </c>
      <c r="AL13" s="1130"/>
      <c r="AM13" s="1130"/>
      <c r="AN13" s="1131"/>
      <c r="AO13" s="265">
        <v>145506</v>
      </c>
      <c r="AP13" s="265">
        <v>1905</v>
      </c>
      <c r="AQ13" s="266">
        <v>3257</v>
      </c>
      <c r="AR13" s="267">
        <v>-41.5</v>
      </c>
    </row>
    <row r="14" spans="1:46" ht="13.5" customHeight="1" x14ac:dyDescent="0.2">
      <c r="A14" s="247"/>
      <c r="AK14" s="1129" t="s">
        <v>495</v>
      </c>
      <c r="AL14" s="1130"/>
      <c r="AM14" s="1130"/>
      <c r="AN14" s="1131"/>
      <c r="AO14" s="265">
        <v>30162</v>
      </c>
      <c r="AP14" s="265">
        <v>395</v>
      </c>
      <c r="AQ14" s="266">
        <v>1617</v>
      </c>
      <c r="AR14" s="267">
        <v>-75.599999999999994</v>
      </c>
    </row>
    <row r="15" spans="1:46" ht="13.5" customHeight="1" x14ac:dyDescent="0.2">
      <c r="A15" s="247"/>
      <c r="AK15" s="1132" t="s">
        <v>496</v>
      </c>
      <c r="AL15" s="1133"/>
      <c r="AM15" s="1133"/>
      <c r="AN15" s="1134"/>
      <c r="AO15" s="265">
        <v>-296957</v>
      </c>
      <c r="AP15" s="265">
        <v>-3888</v>
      </c>
      <c r="AQ15" s="266">
        <v>-3947</v>
      </c>
      <c r="AR15" s="267">
        <v>-1.5</v>
      </c>
    </row>
    <row r="16" spans="1:46" ht="13.2" x14ac:dyDescent="0.2">
      <c r="A16" s="247"/>
      <c r="AK16" s="1132" t="s">
        <v>177</v>
      </c>
      <c r="AL16" s="1133"/>
      <c r="AM16" s="1133"/>
      <c r="AN16" s="1134"/>
      <c r="AO16" s="265">
        <v>6086807</v>
      </c>
      <c r="AP16" s="265">
        <v>79702</v>
      </c>
      <c r="AQ16" s="266">
        <v>80912</v>
      </c>
      <c r="AR16" s="267">
        <v>-1.5</v>
      </c>
    </row>
    <row r="17" spans="1:46" ht="13.2" x14ac:dyDescent="0.2">
      <c r="A17" s="247"/>
    </row>
    <row r="18" spans="1:46" ht="13.2" x14ac:dyDescent="0.2">
      <c r="A18" s="247"/>
      <c r="AQ18" s="268"/>
      <c r="AR18" s="268"/>
    </row>
    <row r="19" spans="1:46" ht="13.2" x14ac:dyDescent="0.2">
      <c r="A19" s="247"/>
      <c r="AK19" s="243" t="s">
        <v>497</v>
      </c>
    </row>
    <row r="20" spans="1:46" ht="13.2" x14ac:dyDescent="0.2">
      <c r="A20" s="247"/>
      <c r="AK20" s="269"/>
      <c r="AL20" s="270"/>
      <c r="AM20" s="270"/>
      <c r="AN20" s="271"/>
      <c r="AO20" s="272" t="s">
        <v>498</v>
      </c>
      <c r="AP20" s="273" t="s">
        <v>499</v>
      </c>
      <c r="AQ20" s="274" t="s">
        <v>500</v>
      </c>
      <c r="AR20" s="275"/>
    </row>
    <row r="21" spans="1:46" s="248" customFormat="1" ht="13.2" x14ac:dyDescent="0.2">
      <c r="A21" s="276"/>
      <c r="AK21" s="1135" t="s">
        <v>501</v>
      </c>
      <c r="AL21" s="1136"/>
      <c r="AM21" s="1136"/>
      <c r="AN21" s="1137"/>
      <c r="AO21" s="277">
        <v>5.71</v>
      </c>
      <c r="AP21" s="278">
        <v>6.71</v>
      </c>
      <c r="AQ21" s="279">
        <v>-1</v>
      </c>
      <c r="AS21" s="280"/>
      <c r="AT21" s="276"/>
    </row>
    <row r="22" spans="1:46" s="248" customFormat="1" ht="13.2" x14ac:dyDescent="0.2">
      <c r="A22" s="276"/>
      <c r="AK22" s="1135" t="s">
        <v>502</v>
      </c>
      <c r="AL22" s="1136"/>
      <c r="AM22" s="1136"/>
      <c r="AN22" s="1137"/>
      <c r="AO22" s="281">
        <v>97.4</v>
      </c>
      <c r="AP22" s="282">
        <v>98.3</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503</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505</v>
      </c>
      <c r="AL29" s="248"/>
      <c r="AM29" s="248"/>
      <c r="AN29" s="248"/>
      <c r="AS29" s="290"/>
    </row>
    <row r="30" spans="1:46" ht="13.5" customHeight="1" x14ac:dyDescent="0.2">
      <c r="A30" s="247"/>
      <c r="AK30" s="250"/>
      <c r="AL30" s="251"/>
      <c r="AM30" s="251"/>
      <c r="AN30" s="252"/>
      <c r="AO30" s="1127" t="s">
        <v>484</v>
      </c>
      <c r="AP30" s="253"/>
      <c r="AQ30" s="254" t="s">
        <v>485</v>
      </c>
      <c r="AR30" s="255"/>
    </row>
    <row r="31" spans="1:46" ht="13.2" x14ac:dyDescent="0.2">
      <c r="A31" s="247"/>
      <c r="AK31" s="256"/>
      <c r="AL31" s="257"/>
      <c r="AM31" s="257"/>
      <c r="AN31" s="258"/>
      <c r="AO31" s="1128"/>
      <c r="AP31" s="259" t="s">
        <v>486</v>
      </c>
      <c r="AQ31" s="260" t="s">
        <v>487</v>
      </c>
      <c r="AR31" s="261" t="s">
        <v>488</v>
      </c>
    </row>
    <row r="32" spans="1:46" ht="27" customHeight="1" x14ac:dyDescent="0.2">
      <c r="A32" s="247"/>
      <c r="AK32" s="1143" t="s">
        <v>506</v>
      </c>
      <c r="AL32" s="1144"/>
      <c r="AM32" s="1144"/>
      <c r="AN32" s="1145"/>
      <c r="AO32" s="291">
        <v>2500925</v>
      </c>
      <c r="AP32" s="291">
        <v>32747</v>
      </c>
      <c r="AQ32" s="292">
        <v>34344</v>
      </c>
      <c r="AR32" s="293">
        <v>-4.7</v>
      </c>
    </row>
    <row r="33" spans="1:46" ht="13.5" customHeight="1" x14ac:dyDescent="0.2">
      <c r="A33" s="247"/>
      <c r="AK33" s="1143" t="s">
        <v>507</v>
      </c>
      <c r="AL33" s="1144"/>
      <c r="AM33" s="1144"/>
      <c r="AN33" s="1145"/>
      <c r="AO33" s="291" t="s">
        <v>493</v>
      </c>
      <c r="AP33" s="291" t="s">
        <v>493</v>
      </c>
      <c r="AQ33" s="292" t="s">
        <v>493</v>
      </c>
      <c r="AR33" s="293" t="s">
        <v>493</v>
      </c>
    </row>
    <row r="34" spans="1:46" ht="27" customHeight="1" x14ac:dyDescent="0.2">
      <c r="A34" s="247"/>
      <c r="AK34" s="1143" t="s">
        <v>508</v>
      </c>
      <c r="AL34" s="1144"/>
      <c r="AM34" s="1144"/>
      <c r="AN34" s="1145"/>
      <c r="AO34" s="291" t="s">
        <v>493</v>
      </c>
      <c r="AP34" s="291" t="s">
        <v>493</v>
      </c>
      <c r="AQ34" s="292">
        <v>3</v>
      </c>
      <c r="AR34" s="293" t="s">
        <v>493</v>
      </c>
    </row>
    <row r="35" spans="1:46" ht="27" customHeight="1" x14ac:dyDescent="0.2">
      <c r="A35" s="247"/>
      <c r="AK35" s="1143" t="s">
        <v>509</v>
      </c>
      <c r="AL35" s="1144"/>
      <c r="AM35" s="1144"/>
      <c r="AN35" s="1145"/>
      <c r="AO35" s="291">
        <v>824712</v>
      </c>
      <c r="AP35" s="291">
        <v>10799</v>
      </c>
      <c r="AQ35" s="292">
        <v>7806</v>
      </c>
      <c r="AR35" s="293">
        <v>38.299999999999997</v>
      </c>
    </row>
    <row r="36" spans="1:46" ht="27" customHeight="1" x14ac:dyDescent="0.2">
      <c r="A36" s="247"/>
      <c r="AK36" s="1143" t="s">
        <v>510</v>
      </c>
      <c r="AL36" s="1144"/>
      <c r="AM36" s="1144"/>
      <c r="AN36" s="1145"/>
      <c r="AO36" s="291">
        <v>103564</v>
      </c>
      <c r="AP36" s="291">
        <v>1356</v>
      </c>
      <c r="AQ36" s="292">
        <v>1690</v>
      </c>
      <c r="AR36" s="293">
        <v>-19.8</v>
      </c>
    </row>
    <row r="37" spans="1:46" ht="13.5" customHeight="1" x14ac:dyDescent="0.2">
      <c r="A37" s="247"/>
      <c r="AK37" s="1143" t="s">
        <v>511</v>
      </c>
      <c r="AL37" s="1144"/>
      <c r="AM37" s="1144"/>
      <c r="AN37" s="1145"/>
      <c r="AO37" s="291">
        <v>1</v>
      </c>
      <c r="AP37" s="291">
        <v>0</v>
      </c>
      <c r="AQ37" s="292">
        <v>666</v>
      </c>
      <c r="AR37" s="293">
        <v>-100</v>
      </c>
    </row>
    <row r="38" spans="1:46" ht="27" customHeight="1" x14ac:dyDescent="0.2">
      <c r="A38" s="247"/>
      <c r="AK38" s="1146" t="s">
        <v>512</v>
      </c>
      <c r="AL38" s="1147"/>
      <c r="AM38" s="1147"/>
      <c r="AN38" s="1148"/>
      <c r="AO38" s="294">
        <v>105</v>
      </c>
      <c r="AP38" s="294">
        <v>1</v>
      </c>
      <c r="AQ38" s="295">
        <v>3</v>
      </c>
      <c r="AR38" s="283">
        <v>-66.7</v>
      </c>
      <c r="AS38" s="290"/>
    </row>
    <row r="39" spans="1:46" ht="13.2" x14ac:dyDescent="0.2">
      <c r="A39" s="247"/>
      <c r="AK39" s="1146" t="s">
        <v>513</v>
      </c>
      <c r="AL39" s="1147"/>
      <c r="AM39" s="1147"/>
      <c r="AN39" s="1148"/>
      <c r="AO39" s="291">
        <v>-44713</v>
      </c>
      <c r="AP39" s="291">
        <v>-585</v>
      </c>
      <c r="AQ39" s="292">
        <v>-5822</v>
      </c>
      <c r="AR39" s="293">
        <v>-90</v>
      </c>
      <c r="AS39" s="290"/>
    </row>
    <row r="40" spans="1:46" ht="27" customHeight="1" x14ac:dyDescent="0.2">
      <c r="A40" s="247"/>
      <c r="AK40" s="1143" t="s">
        <v>514</v>
      </c>
      <c r="AL40" s="1144"/>
      <c r="AM40" s="1144"/>
      <c r="AN40" s="1145"/>
      <c r="AO40" s="291">
        <v>-2643373</v>
      </c>
      <c r="AP40" s="291">
        <v>-34613</v>
      </c>
      <c r="AQ40" s="292">
        <v>-26710</v>
      </c>
      <c r="AR40" s="293">
        <v>29.6</v>
      </c>
      <c r="AS40" s="290"/>
    </row>
    <row r="41" spans="1:46" ht="13.2" x14ac:dyDescent="0.2">
      <c r="A41" s="247"/>
      <c r="AK41" s="1149" t="s">
        <v>287</v>
      </c>
      <c r="AL41" s="1150"/>
      <c r="AM41" s="1150"/>
      <c r="AN41" s="1151"/>
      <c r="AO41" s="291">
        <v>741221</v>
      </c>
      <c r="AP41" s="291">
        <v>9706</v>
      </c>
      <c r="AQ41" s="292">
        <v>11979</v>
      </c>
      <c r="AR41" s="293">
        <v>-19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2" x14ac:dyDescent="0.2">
      <c r="A48" s="247"/>
      <c r="AK48" s="301" t="s">
        <v>516</v>
      </c>
      <c r="AL48" s="301"/>
      <c r="AM48" s="301"/>
      <c r="AN48" s="301"/>
      <c r="AO48" s="301"/>
      <c r="AP48" s="301"/>
      <c r="AQ48" s="302"/>
      <c r="AR48" s="301"/>
    </row>
    <row r="49" spans="1:44" ht="13.5" customHeight="1" x14ac:dyDescent="0.2">
      <c r="A49" s="247"/>
      <c r="AK49" s="303"/>
      <c r="AL49" s="304"/>
      <c r="AM49" s="1138" t="s">
        <v>484</v>
      </c>
      <c r="AN49" s="1140" t="s">
        <v>517</v>
      </c>
      <c r="AO49" s="1141"/>
      <c r="AP49" s="1141"/>
      <c r="AQ49" s="1141"/>
      <c r="AR49" s="1142"/>
    </row>
    <row r="50" spans="1:44" ht="13.2" x14ac:dyDescent="0.2">
      <c r="A50" s="247"/>
      <c r="AK50" s="305"/>
      <c r="AL50" s="306"/>
      <c r="AM50" s="1139"/>
      <c r="AN50" s="307" t="s">
        <v>518</v>
      </c>
      <c r="AO50" s="308" t="s">
        <v>519</v>
      </c>
      <c r="AP50" s="309" t="s">
        <v>520</v>
      </c>
      <c r="AQ50" s="310" t="s">
        <v>521</v>
      </c>
      <c r="AR50" s="311" t="s">
        <v>522</v>
      </c>
    </row>
    <row r="51" spans="1:44" ht="13.2" x14ac:dyDescent="0.2">
      <c r="A51" s="247"/>
      <c r="AK51" s="303" t="s">
        <v>523</v>
      </c>
      <c r="AL51" s="304"/>
      <c r="AM51" s="312">
        <v>2354497</v>
      </c>
      <c r="AN51" s="313">
        <v>30965</v>
      </c>
      <c r="AO51" s="314">
        <v>37.5</v>
      </c>
      <c r="AP51" s="315">
        <v>45483</v>
      </c>
      <c r="AQ51" s="316">
        <v>-0.2</v>
      </c>
      <c r="AR51" s="317">
        <v>37.700000000000003</v>
      </c>
    </row>
    <row r="52" spans="1:44" ht="13.2" x14ac:dyDescent="0.2">
      <c r="A52" s="247"/>
      <c r="AK52" s="318"/>
      <c r="AL52" s="319" t="s">
        <v>524</v>
      </c>
      <c r="AM52" s="320">
        <v>1560484</v>
      </c>
      <c r="AN52" s="321">
        <v>20522</v>
      </c>
      <c r="AO52" s="322">
        <v>59.7</v>
      </c>
      <c r="AP52" s="323">
        <v>24241</v>
      </c>
      <c r="AQ52" s="324">
        <v>0.4</v>
      </c>
      <c r="AR52" s="325">
        <v>59.3</v>
      </c>
    </row>
    <row r="53" spans="1:44" ht="13.2" x14ac:dyDescent="0.2">
      <c r="A53" s="247"/>
      <c r="AK53" s="303" t="s">
        <v>525</v>
      </c>
      <c r="AL53" s="304"/>
      <c r="AM53" s="312">
        <v>3540607</v>
      </c>
      <c r="AN53" s="313">
        <v>46378</v>
      </c>
      <c r="AO53" s="314">
        <v>49.8</v>
      </c>
      <c r="AP53" s="315">
        <v>45945</v>
      </c>
      <c r="AQ53" s="316">
        <v>1</v>
      </c>
      <c r="AR53" s="317">
        <v>48.8</v>
      </c>
    </row>
    <row r="54" spans="1:44" ht="13.2" x14ac:dyDescent="0.2">
      <c r="A54" s="247"/>
      <c r="AK54" s="318"/>
      <c r="AL54" s="319" t="s">
        <v>524</v>
      </c>
      <c r="AM54" s="320">
        <v>1243398</v>
      </c>
      <c r="AN54" s="321">
        <v>16287</v>
      </c>
      <c r="AO54" s="322">
        <v>-20.6</v>
      </c>
      <c r="AP54" s="323">
        <v>25180</v>
      </c>
      <c r="AQ54" s="324">
        <v>3.9</v>
      </c>
      <c r="AR54" s="325">
        <v>-24.5</v>
      </c>
    </row>
    <row r="55" spans="1:44" ht="13.2" x14ac:dyDescent="0.2">
      <c r="A55" s="247"/>
      <c r="AK55" s="303" t="s">
        <v>526</v>
      </c>
      <c r="AL55" s="304"/>
      <c r="AM55" s="312">
        <v>2476950</v>
      </c>
      <c r="AN55" s="313">
        <v>32337</v>
      </c>
      <c r="AO55" s="314">
        <v>-30.3</v>
      </c>
      <c r="AP55" s="315">
        <v>44475</v>
      </c>
      <c r="AQ55" s="316">
        <v>-3.2</v>
      </c>
      <c r="AR55" s="317">
        <v>-27.1</v>
      </c>
    </row>
    <row r="56" spans="1:44" ht="13.2" x14ac:dyDescent="0.2">
      <c r="A56" s="247"/>
      <c r="AK56" s="318"/>
      <c r="AL56" s="319" t="s">
        <v>524</v>
      </c>
      <c r="AM56" s="320">
        <v>1653403</v>
      </c>
      <c r="AN56" s="321">
        <v>21585</v>
      </c>
      <c r="AO56" s="322">
        <v>32.5</v>
      </c>
      <c r="AP56" s="323">
        <v>24780</v>
      </c>
      <c r="AQ56" s="324">
        <v>-1.6</v>
      </c>
      <c r="AR56" s="325">
        <v>34.1</v>
      </c>
    </row>
    <row r="57" spans="1:44" ht="13.2" x14ac:dyDescent="0.2">
      <c r="A57" s="247"/>
      <c r="AK57" s="303" t="s">
        <v>527</v>
      </c>
      <c r="AL57" s="304"/>
      <c r="AM57" s="312">
        <v>4049894</v>
      </c>
      <c r="AN57" s="313">
        <v>52930</v>
      </c>
      <c r="AO57" s="314">
        <v>63.7</v>
      </c>
      <c r="AP57" s="315">
        <v>45982</v>
      </c>
      <c r="AQ57" s="316">
        <v>3.4</v>
      </c>
      <c r="AR57" s="317">
        <v>60.3</v>
      </c>
    </row>
    <row r="58" spans="1:44" ht="13.2" x14ac:dyDescent="0.2">
      <c r="A58" s="247"/>
      <c r="AK58" s="318"/>
      <c r="AL58" s="319" t="s">
        <v>524</v>
      </c>
      <c r="AM58" s="320">
        <v>2622339</v>
      </c>
      <c r="AN58" s="321">
        <v>34273</v>
      </c>
      <c r="AO58" s="322">
        <v>58.8</v>
      </c>
      <c r="AP58" s="323">
        <v>25583</v>
      </c>
      <c r="AQ58" s="324">
        <v>3.2</v>
      </c>
      <c r="AR58" s="325">
        <v>55.6</v>
      </c>
    </row>
    <row r="59" spans="1:44" ht="13.2" x14ac:dyDescent="0.2">
      <c r="A59" s="247"/>
      <c r="AK59" s="303" t="s">
        <v>528</v>
      </c>
      <c r="AL59" s="304"/>
      <c r="AM59" s="312">
        <v>1802414</v>
      </c>
      <c r="AN59" s="313">
        <v>23601</v>
      </c>
      <c r="AO59" s="314">
        <v>-55.4</v>
      </c>
      <c r="AP59" s="315">
        <v>50538</v>
      </c>
      <c r="AQ59" s="316">
        <v>9.9</v>
      </c>
      <c r="AR59" s="317">
        <v>-65.3</v>
      </c>
    </row>
    <row r="60" spans="1:44" ht="13.2" x14ac:dyDescent="0.2">
      <c r="A60" s="247"/>
      <c r="AK60" s="318"/>
      <c r="AL60" s="319" t="s">
        <v>524</v>
      </c>
      <c r="AM60" s="320">
        <v>1126151</v>
      </c>
      <c r="AN60" s="321">
        <v>14746</v>
      </c>
      <c r="AO60" s="322">
        <v>-57</v>
      </c>
      <c r="AP60" s="323">
        <v>29053</v>
      </c>
      <c r="AQ60" s="324">
        <v>13.6</v>
      </c>
      <c r="AR60" s="325">
        <v>-70.599999999999994</v>
      </c>
    </row>
    <row r="61" spans="1:44" ht="13.2" x14ac:dyDescent="0.2">
      <c r="A61" s="247"/>
      <c r="AK61" s="303" t="s">
        <v>529</v>
      </c>
      <c r="AL61" s="326"/>
      <c r="AM61" s="312">
        <v>2844872</v>
      </c>
      <c r="AN61" s="313">
        <v>37242</v>
      </c>
      <c r="AO61" s="314">
        <v>13.1</v>
      </c>
      <c r="AP61" s="315">
        <v>46485</v>
      </c>
      <c r="AQ61" s="327">
        <v>2.2000000000000002</v>
      </c>
      <c r="AR61" s="317">
        <v>10.9</v>
      </c>
    </row>
    <row r="62" spans="1:44" ht="13.2" x14ac:dyDescent="0.2">
      <c r="A62" s="247"/>
      <c r="AK62" s="318"/>
      <c r="AL62" s="319" t="s">
        <v>524</v>
      </c>
      <c r="AM62" s="320">
        <v>1641155</v>
      </c>
      <c r="AN62" s="321">
        <v>21483</v>
      </c>
      <c r="AO62" s="322">
        <v>14.7</v>
      </c>
      <c r="AP62" s="323">
        <v>25767</v>
      </c>
      <c r="AQ62" s="324">
        <v>3.9</v>
      </c>
      <c r="AR62" s="325">
        <v>10.8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YXVByrtCyi/eUarchkAJ/wPAY4DuEN04F1b+HMbt7Q/z09sBtuZoYj/8hCsnAa6pDSNxunIEBxmhivsmUGcQIQ==" saltValue="DLpy3jYlIIaUacTGXzbqS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NBgbGUthT9xHYyUqJcMCoDBOUP2q3A1+URyIk7EvA7Fr/GY0s3APpunwxId8qGxC6ltfYRJemMq4XRCl71D39w==" saltValue="dRirtTtYWvVnPbuWho/IT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UdFukcfvVGZUZzRLUJ/r717uRfuR+1TOJgY/TJHoxhiInBtGVZr1UgDVR8nzuVw8Wz4tHeA5R5GRc1vhZjCh4A==" saltValue="BQt2MtjB4NWwdXWdyq6n6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2">
      <c r="B47" s="10"/>
      <c r="C47" s="1152" t="s">
        <v>3</v>
      </c>
      <c r="D47" s="1152"/>
      <c r="E47" s="1153"/>
      <c r="F47" s="11">
        <v>21.15</v>
      </c>
      <c r="G47" s="12">
        <v>24.86</v>
      </c>
      <c r="H47" s="12">
        <v>29.53</v>
      </c>
      <c r="I47" s="12">
        <v>26.86</v>
      </c>
      <c r="J47" s="13">
        <v>27.32</v>
      </c>
    </row>
    <row r="48" spans="2:10" ht="57.75" customHeight="1" x14ac:dyDescent="0.2">
      <c r="B48" s="14"/>
      <c r="C48" s="1154" t="s">
        <v>4</v>
      </c>
      <c r="D48" s="1154"/>
      <c r="E48" s="1155"/>
      <c r="F48" s="15">
        <v>8.4700000000000006</v>
      </c>
      <c r="G48" s="16">
        <v>9.7200000000000006</v>
      </c>
      <c r="H48" s="16">
        <v>10.09</v>
      </c>
      <c r="I48" s="16">
        <v>9.3699999999999992</v>
      </c>
      <c r="J48" s="17">
        <v>9.42</v>
      </c>
    </row>
    <row r="49" spans="2:10" ht="57.75" customHeight="1" thickBot="1" x14ac:dyDescent="0.25">
      <c r="B49" s="18"/>
      <c r="C49" s="1156" t="s">
        <v>5</v>
      </c>
      <c r="D49" s="1156"/>
      <c r="E49" s="1157"/>
      <c r="F49" s="19" t="s">
        <v>536</v>
      </c>
      <c r="G49" s="20">
        <v>6.51</v>
      </c>
      <c r="H49" s="20">
        <v>4.3</v>
      </c>
      <c r="I49" s="20" t="s">
        <v>537</v>
      </c>
      <c r="J49" s="21">
        <v>1.43</v>
      </c>
    </row>
    <row r="50" spans="2:10" ht="13.2" x14ac:dyDescent="0.2"/>
  </sheetData>
  <sheetProtection algorithmName="SHA-512" hashValue="hK8UH3doA9ZD7IKBXMAS9F6Nd1csBvbPDXcHj5XH7QQYhsG1ISKbLnJEZt3OJ+pZ2LMmQDNwiGjqjcR9ua4I/g==" saltValue="Ir6UvOCksOTnaTVYjD1Q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62" t="s">
        <v>538</v>
      </c>
      <c r="D34" s="1162"/>
      <c r="E34" s="1163"/>
      <c r="F34" s="32">
        <v>8.4499999999999993</v>
      </c>
      <c r="G34" s="33">
        <v>9.7100000000000009</v>
      </c>
      <c r="H34" s="33">
        <v>10.08</v>
      </c>
      <c r="I34" s="33">
        <v>9.36</v>
      </c>
      <c r="J34" s="34">
        <v>9.4</v>
      </c>
      <c r="K34" s="22"/>
      <c r="L34" s="22"/>
      <c r="M34" s="22"/>
      <c r="N34" s="22"/>
      <c r="O34" s="22"/>
      <c r="P34" s="22"/>
    </row>
    <row r="35" spans="1:16" ht="39" customHeight="1" x14ac:dyDescent="0.2">
      <c r="A35" s="22"/>
      <c r="B35" s="35"/>
      <c r="C35" s="1158" t="s">
        <v>539</v>
      </c>
      <c r="D35" s="1158"/>
      <c r="E35" s="1159"/>
      <c r="F35" s="36">
        <v>6.97</v>
      </c>
      <c r="G35" s="37">
        <v>6.87</v>
      </c>
      <c r="H35" s="37">
        <v>7.68</v>
      </c>
      <c r="I35" s="37">
        <v>7.33</v>
      </c>
      <c r="J35" s="38">
        <v>6.98</v>
      </c>
      <c r="K35" s="22"/>
      <c r="L35" s="22"/>
      <c r="M35" s="22"/>
      <c r="N35" s="22"/>
      <c r="O35" s="22"/>
      <c r="P35" s="22"/>
    </row>
    <row r="36" spans="1:16" ht="39" customHeight="1" x14ac:dyDescent="0.2">
      <c r="A36" s="22"/>
      <c r="B36" s="35"/>
      <c r="C36" s="1158" t="s">
        <v>540</v>
      </c>
      <c r="D36" s="1158"/>
      <c r="E36" s="1159"/>
      <c r="F36" s="36">
        <v>1.36</v>
      </c>
      <c r="G36" s="37">
        <v>1.25</v>
      </c>
      <c r="H36" s="37">
        <v>1.43</v>
      </c>
      <c r="I36" s="37">
        <v>3.24</v>
      </c>
      <c r="J36" s="38">
        <v>3.38</v>
      </c>
      <c r="K36" s="22"/>
      <c r="L36" s="22"/>
      <c r="M36" s="22"/>
      <c r="N36" s="22"/>
      <c r="O36" s="22"/>
      <c r="P36" s="22"/>
    </row>
    <row r="37" spans="1:16" ht="39" customHeight="1" x14ac:dyDescent="0.2">
      <c r="A37" s="22"/>
      <c r="B37" s="35"/>
      <c r="C37" s="1158" t="s">
        <v>541</v>
      </c>
      <c r="D37" s="1158"/>
      <c r="E37" s="1159"/>
      <c r="F37" s="36">
        <v>0.4</v>
      </c>
      <c r="G37" s="37">
        <v>0.5</v>
      </c>
      <c r="H37" s="37">
        <v>0.61</v>
      </c>
      <c r="I37" s="37">
        <v>0.53</v>
      </c>
      <c r="J37" s="38">
        <v>0.55000000000000004</v>
      </c>
      <c r="K37" s="22"/>
      <c r="L37" s="22"/>
      <c r="M37" s="22"/>
      <c r="N37" s="22"/>
      <c r="O37" s="22"/>
      <c r="P37" s="22"/>
    </row>
    <row r="38" spans="1:16" ht="39" customHeight="1" x14ac:dyDescent="0.2">
      <c r="A38" s="22"/>
      <c r="B38" s="35"/>
      <c r="C38" s="1158" t="s">
        <v>542</v>
      </c>
      <c r="D38" s="1158"/>
      <c r="E38" s="1159"/>
      <c r="F38" s="36">
        <v>0.46</v>
      </c>
      <c r="G38" s="37">
        <v>0.35</v>
      </c>
      <c r="H38" s="37">
        <v>0.08</v>
      </c>
      <c r="I38" s="37">
        <v>0.45</v>
      </c>
      <c r="J38" s="38">
        <v>0.23</v>
      </c>
      <c r="K38" s="22"/>
      <c r="L38" s="22"/>
      <c r="M38" s="22"/>
      <c r="N38" s="22"/>
      <c r="O38" s="22"/>
      <c r="P38" s="22"/>
    </row>
    <row r="39" spans="1:16" ht="39" customHeight="1" x14ac:dyDescent="0.2">
      <c r="A39" s="22"/>
      <c r="B39" s="35"/>
      <c r="C39" s="1158" t="s">
        <v>543</v>
      </c>
      <c r="D39" s="1158"/>
      <c r="E39" s="1159"/>
      <c r="F39" s="36">
        <v>0</v>
      </c>
      <c r="G39" s="37">
        <v>0.01</v>
      </c>
      <c r="H39" s="37">
        <v>0.03</v>
      </c>
      <c r="I39" s="37">
        <v>7.0000000000000007E-2</v>
      </c>
      <c r="J39" s="38">
        <v>0.11</v>
      </c>
      <c r="K39" s="22"/>
      <c r="L39" s="22"/>
      <c r="M39" s="22"/>
      <c r="N39" s="22"/>
      <c r="O39" s="22"/>
      <c r="P39" s="22"/>
    </row>
    <row r="40" spans="1:16" ht="39" customHeight="1" x14ac:dyDescent="0.2">
      <c r="A40" s="22"/>
      <c r="B40" s="35"/>
      <c r="C40" s="1158" t="s">
        <v>544</v>
      </c>
      <c r="D40" s="1158"/>
      <c r="E40" s="1159"/>
      <c r="F40" s="36" t="s">
        <v>493</v>
      </c>
      <c r="G40" s="37" t="s">
        <v>493</v>
      </c>
      <c r="H40" s="37" t="s">
        <v>493</v>
      </c>
      <c r="I40" s="37" t="s">
        <v>493</v>
      </c>
      <c r="J40" s="38">
        <v>0.02</v>
      </c>
      <c r="K40" s="22"/>
      <c r="L40" s="22"/>
      <c r="M40" s="22"/>
      <c r="N40" s="22"/>
      <c r="O40" s="22"/>
      <c r="P40" s="22"/>
    </row>
    <row r="41" spans="1:16" ht="39" customHeight="1" x14ac:dyDescent="0.2">
      <c r="A41" s="22"/>
      <c r="B41" s="35"/>
      <c r="C41" s="1158" t="s">
        <v>545</v>
      </c>
      <c r="D41" s="1158"/>
      <c r="E41" s="1159"/>
      <c r="F41" s="36">
        <v>0</v>
      </c>
      <c r="G41" s="37">
        <v>0</v>
      </c>
      <c r="H41" s="37">
        <v>0.01</v>
      </c>
      <c r="I41" s="37">
        <v>0.04</v>
      </c>
      <c r="J41" s="38">
        <v>0.01</v>
      </c>
      <c r="K41" s="22"/>
      <c r="L41" s="22"/>
      <c r="M41" s="22"/>
      <c r="N41" s="22"/>
      <c r="O41" s="22"/>
      <c r="P41" s="22"/>
    </row>
    <row r="42" spans="1:16" ht="39" customHeight="1" x14ac:dyDescent="0.2">
      <c r="A42" s="22"/>
      <c r="B42" s="39"/>
      <c r="C42" s="1158" t="s">
        <v>546</v>
      </c>
      <c r="D42" s="1158"/>
      <c r="E42" s="1159"/>
      <c r="F42" s="36" t="s">
        <v>493</v>
      </c>
      <c r="G42" s="37" t="s">
        <v>493</v>
      </c>
      <c r="H42" s="37" t="s">
        <v>493</v>
      </c>
      <c r="I42" s="37" t="s">
        <v>493</v>
      </c>
      <c r="J42" s="38" t="s">
        <v>493</v>
      </c>
      <c r="K42" s="22"/>
      <c r="L42" s="22"/>
      <c r="M42" s="22"/>
      <c r="N42" s="22"/>
      <c r="O42" s="22"/>
      <c r="P42" s="22"/>
    </row>
    <row r="43" spans="1:16" ht="39" customHeight="1" thickBot="1" x14ac:dyDescent="0.25">
      <c r="A43" s="22"/>
      <c r="B43" s="40"/>
      <c r="C43" s="1160" t="s">
        <v>547</v>
      </c>
      <c r="D43" s="1160"/>
      <c r="E43" s="1161"/>
      <c r="F43" s="41">
        <v>0.02</v>
      </c>
      <c r="G43" s="42">
        <v>0.01</v>
      </c>
      <c r="H43" s="42">
        <v>0.01</v>
      </c>
      <c r="I43" s="42">
        <v>0.16</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3Jo6lMRPI+ZBbstdI3rGd5zaacaKyTe+FOeaOC7kmq13JpT1/ye7L5+Z7sg4Qso0fZ4fe/q79onM45NEYd8ag==" saltValue="AjrQea9d+CHLdSV9DEuQ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2928</v>
      </c>
      <c r="L45" s="58">
        <v>2751</v>
      </c>
      <c r="M45" s="58">
        <v>2663</v>
      </c>
      <c r="N45" s="58">
        <v>2595</v>
      </c>
      <c r="O45" s="59">
        <v>2501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493</v>
      </c>
      <c r="L46" s="62" t="s">
        <v>493</v>
      </c>
      <c r="M46" s="62" t="s">
        <v>493</v>
      </c>
      <c r="N46" s="62" t="s">
        <v>493</v>
      </c>
      <c r="O46" s="63" t="s">
        <v>493</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493</v>
      </c>
      <c r="L47" s="62" t="s">
        <v>493</v>
      </c>
      <c r="M47" s="62" t="s">
        <v>493</v>
      </c>
      <c r="N47" s="62" t="s">
        <v>493</v>
      </c>
      <c r="O47" s="63" t="s">
        <v>493</v>
      </c>
      <c r="P47" s="46"/>
      <c r="Q47" s="46"/>
      <c r="R47" s="46"/>
      <c r="S47" s="46"/>
      <c r="T47" s="46"/>
      <c r="U47" s="46"/>
    </row>
    <row r="48" spans="1:21" ht="30.75" customHeight="1" x14ac:dyDescent="0.2">
      <c r="A48" s="46"/>
      <c r="B48" s="1166"/>
      <c r="C48" s="1167"/>
      <c r="D48" s="60"/>
      <c r="E48" s="1172" t="s">
        <v>13</v>
      </c>
      <c r="F48" s="1172"/>
      <c r="G48" s="1172"/>
      <c r="H48" s="1172"/>
      <c r="I48" s="1172"/>
      <c r="J48" s="1173"/>
      <c r="K48" s="61">
        <v>887</v>
      </c>
      <c r="L48" s="62">
        <v>906</v>
      </c>
      <c r="M48" s="62">
        <v>887</v>
      </c>
      <c r="N48" s="62">
        <v>883</v>
      </c>
      <c r="O48" s="63">
        <v>825</v>
      </c>
      <c r="P48" s="46"/>
      <c r="Q48" s="46"/>
      <c r="R48" s="46"/>
      <c r="S48" s="46"/>
      <c r="T48" s="46"/>
      <c r="U48" s="46"/>
    </row>
    <row r="49" spans="1:21" ht="30.75" customHeight="1" x14ac:dyDescent="0.2">
      <c r="A49" s="46"/>
      <c r="B49" s="1166"/>
      <c r="C49" s="1167"/>
      <c r="D49" s="60"/>
      <c r="E49" s="1172" t="s">
        <v>14</v>
      </c>
      <c r="F49" s="1172"/>
      <c r="G49" s="1172"/>
      <c r="H49" s="1172"/>
      <c r="I49" s="1172"/>
      <c r="J49" s="1173"/>
      <c r="K49" s="61">
        <v>99</v>
      </c>
      <c r="L49" s="62">
        <v>108</v>
      </c>
      <c r="M49" s="62">
        <v>122</v>
      </c>
      <c r="N49" s="62">
        <v>122</v>
      </c>
      <c r="O49" s="63">
        <v>104</v>
      </c>
      <c r="P49" s="46"/>
      <c r="Q49" s="46"/>
      <c r="R49" s="46"/>
      <c r="S49" s="46"/>
      <c r="T49" s="46"/>
      <c r="U49" s="46"/>
    </row>
    <row r="50" spans="1:21" ht="30.75" customHeight="1" x14ac:dyDescent="0.2">
      <c r="A50" s="46"/>
      <c r="B50" s="1166"/>
      <c r="C50" s="1167"/>
      <c r="D50" s="60"/>
      <c r="E50" s="1172" t="s">
        <v>15</v>
      </c>
      <c r="F50" s="1172"/>
      <c r="G50" s="1172"/>
      <c r="H50" s="1172"/>
      <c r="I50" s="1172"/>
      <c r="J50" s="1173"/>
      <c r="K50" s="61">
        <v>1</v>
      </c>
      <c r="L50" s="62">
        <v>0</v>
      </c>
      <c r="M50" s="62">
        <v>0</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v>0</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3107</v>
      </c>
      <c r="L52" s="62">
        <v>2998</v>
      </c>
      <c r="M52" s="62">
        <v>2886</v>
      </c>
      <c r="N52" s="62">
        <v>2772</v>
      </c>
      <c r="O52" s="63">
        <v>2689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808</v>
      </c>
      <c r="L53" s="67">
        <v>767</v>
      </c>
      <c r="M53" s="67">
        <v>786</v>
      </c>
      <c r="N53" s="67">
        <v>828</v>
      </c>
      <c r="O53" s="68">
        <v>741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d5umGs6MAcKc4qRGVZB/XNgzr3EBu2u6Ek8vJeJrhsnHLje9IBxl7tho6HXViM3VrbVkt/Wh62uTFw8ZgPNNQ==" saltValue="81T/obad/fP0nnWpt4my4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531</v>
      </c>
      <c r="J40" s="101" t="s">
        <v>532</v>
      </c>
      <c r="K40" s="101" t="s">
        <v>533</v>
      </c>
      <c r="L40" s="101" t="s">
        <v>534</v>
      </c>
      <c r="M40" s="102" t="s">
        <v>535</v>
      </c>
    </row>
    <row r="41" spans="2:13" ht="27.75" customHeight="1" x14ac:dyDescent="0.2">
      <c r="B41" s="1195" t="s">
        <v>30</v>
      </c>
      <c r="C41" s="1196"/>
      <c r="D41" s="103"/>
      <c r="E41" s="1201" t="s">
        <v>31</v>
      </c>
      <c r="F41" s="1201"/>
      <c r="G41" s="1201"/>
      <c r="H41" s="1202"/>
      <c r="I41" s="330">
        <v>22261</v>
      </c>
      <c r="J41" s="331">
        <v>22554</v>
      </c>
      <c r="K41" s="331">
        <v>21573</v>
      </c>
      <c r="L41" s="331">
        <v>21366</v>
      </c>
      <c r="M41" s="332">
        <v>20153</v>
      </c>
    </row>
    <row r="42" spans="2:13" ht="27.75" customHeight="1" x14ac:dyDescent="0.2">
      <c r="B42" s="1197"/>
      <c r="C42" s="1198"/>
      <c r="D42" s="104"/>
      <c r="E42" s="1203" t="s">
        <v>32</v>
      </c>
      <c r="F42" s="1203"/>
      <c r="G42" s="1203"/>
      <c r="H42" s="1204"/>
      <c r="I42" s="333" t="s">
        <v>493</v>
      </c>
      <c r="J42" s="334" t="s">
        <v>493</v>
      </c>
      <c r="K42" s="334" t="s">
        <v>493</v>
      </c>
      <c r="L42" s="334" t="s">
        <v>493</v>
      </c>
      <c r="M42" s="335" t="s">
        <v>493</v>
      </c>
    </row>
    <row r="43" spans="2:13" ht="27.75" customHeight="1" x14ac:dyDescent="0.2">
      <c r="B43" s="1197"/>
      <c r="C43" s="1198"/>
      <c r="D43" s="104"/>
      <c r="E43" s="1203" t="s">
        <v>33</v>
      </c>
      <c r="F43" s="1203"/>
      <c r="G43" s="1203"/>
      <c r="H43" s="1204"/>
      <c r="I43" s="333">
        <v>10079</v>
      </c>
      <c r="J43" s="334">
        <v>9295</v>
      </c>
      <c r="K43" s="334">
        <v>8373</v>
      </c>
      <c r="L43" s="334">
        <v>8428</v>
      </c>
      <c r="M43" s="335">
        <v>8126</v>
      </c>
    </row>
    <row r="44" spans="2:13" ht="27.75" customHeight="1" x14ac:dyDescent="0.2">
      <c r="B44" s="1197"/>
      <c r="C44" s="1198"/>
      <c r="D44" s="104"/>
      <c r="E44" s="1203" t="s">
        <v>34</v>
      </c>
      <c r="F44" s="1203"/>
      <c r="G44" s="1203"/>
      <c r="H44" s="1204"/>
      <c r="I44" s="333">
        <v>1098</v>
      </c>
      <c r="J44" s="334">
        <v>974</v>
      </c>
      <c r="K44" s="334">
        <v>891</v>
      </c>
      <c r="L44" s="334">
        <v>1084</v>
      </c>
      <c r="M44" s="335">
        <v>821</v>
      </c>
    </row>
    <row r="45" spans="2:13" ht="27.75" customHeight="1" x14ac:dyDescent="0.2">
      <c r="B45" s="1197"/>
      <c r="C45" s="1198"/>
      <c r="D45" s="104"/>
      <c r="E45" s="1203" t="s">
        <v>35</v>
      </c>
      <c r="F45" s="1203"/>
      <c r="G45" s="1203"/>
      <c r="H45" s="1204"/>
      <c r="I45" s="333">
        <v>1125</v>
      </c>
      <c r="J45" s="334">
        <v>1215</v>
      </c>
      <c r="K45" s="334">
        <v>1214</v>
      </c>
      <c r="L45" s="334">
        <v>1110</v>
      </c>
      <c r="M45" s="335">
        <v>1193</v>
      </c>
    </row>
    <row r="46" spans="2:13" ht="27.75" customHeight="1" x14ac:dyDescent="0.2">
      <c r="B46" s="1197"/>
      <c r="C46" s="1198"/>
      <c r="D46" s="105"/>
      <c r="E46" s="1203" t="s">
        <v>36</v>
      </c>
      <c r="F46" s="1203"/>
      <c r="G46" s="1203"/>
      <c r="H46" s="1204"/>
      <c r="I46" s="333" t="s">
        <v>493</v>
      </c>
      <c r="J46" s="334" t="s">
        <v>493</v>
      </c>
      <c r="K46" s="334" t="s">
        <v>493</v>
      </c>
      <c r="L46" s="334" t="s">
        <v>493</v>
      </c>
      <c r="M46" s="335" t="s">
        <v>493</v>
      </c>
    </row>
    <row r="47" spans="2:13" ht="27.75" customHeight="1" x14ac:dyDescent="0.2">
      <c r="B47" s="1197"/>
      <c r="C47" s="1198"/>
      <c r="D47" s="106"/>
      <c r="E47" s="1205" t="s">
        <v>37</v>
      </c>
      <c r="F47" s="1206"/>
      <c r="G47" s="1206"/>
      <c r="H47" s="1207"/>
      <c r="I47" s="333" t="s">
        <v>493</v>
      </c>
      <c r="J47" s="334" t="s">
        <v>493</v>
      </c>
      <c r="K47" s="334" t="s">
        <v>493</v>
      </c>
      <c r="L47" s="334" t="s">
        <v>493</v>
      </c>
      <c r="M47" s="335" t="s">
        <v>493</v>
      </c>
    </row>
    <row r="48" spans="2:13" ht="27.75" customHeight="1" x14ac:dyDescent="0.2">
      <c r="B48" s="1197"/>
      <c r="C48" s="1198"/>
      <c r="D48" s="104"/>
      <c r="E48" s="1203" t="s">
        <v>38</v>
      </c>
      <c r="F48" s="1203"/>
      <c r="G48" s="1203"/>
      <c r="H48" s="1204"/>
      <c r="I48" s="333" t="s">
        <v>493</v>
      </c>
      <c r="J48" s="334" t="s">
        <v>493</v>
      </c>
      <c r="K48" s="334" t="s">
        <v>493</v>
      </c>
      <c r="L48" s="334" t="s">
        <v>493</v>
      </c>
      <c r="M48" s="335" t="s">
        <v>493</v>
      </c>
    </row>
    <row r="49" spans="2:13" ht="27.75" customHeight="1" x14ac:dyDescent="0.2">
      <c r="B49" s="1199"/>
      <c r="C49" s="1200"/>
      <c r="D49" s="104"/>
      <c r="E49" s="1203" t="s">
        <v>39</v>
      </c>
      <c r="F49" s="1203"/>
      <c r="G49" s="1203"/>
      <c r="H49" s="1204"/>
      <c r="I49" s="333" t="s">
        <v>493</v>
      </c>
      <c r="J49" s="334" t="s">
        <v>493</v>
      </c>
      <c r="K49" s="334" t="s">
        <v>493</v>
      </c>
      <c r="L49" s="334" t="s">
        <v>493</v>
      </c>
      <c r="M49" s="335" t="s">
        <v>493</v>
      </c>
    </row>
    <row r="50" spans="2:13" ht="27.75" customHeight="1" x14ac:dyDescent="0.2">
      <c r="B50" s="1208" t="s">
        <v>40</v>
      </c>
      <c r="C50" s="1209"/>
      <c r="D50" s="107"/>
      <c r="E50" s="1203" t="s">
        <v>41</v>
      </c>
      <c r="F50" s="1203"/>
      <c r="G50" s="1203"/>
      <c r="H50" s="1204"/>
      <c r="I50" s="333">
        <v>9042</v>
      </c>
      <c r="J50" s="334">
        <v>10493</v>
      </c>
      <c r="K50" s="334">
        <v>11320</v>
      </c>
      <c r="L50" s="334">
        <v>11256</v>
      </c>
      <c r="M50" s="335">
        <v>10796</v>
      </c>
    </row>
    <row r="51" spans="2:13" ht="27.75" customHeight="1" x14ac:dyDescent="0.2">
      <c r="B51" s="1197"/>
      <c r="C51" s="1198"/>
      <c r="D51" s="104"/>
      <c r="E51" s="1203" t="s">
        <v>42</v>
      </c>
      <c r="F51" s="1203"/>
      <c r="G51" s="1203"/>
      <c r="H51" s="1204"/>
      <c r="I51" s="333">
        <v>53</v>
      </c>
      <c r="J51" s="334">
        <v>26</v>
      </c>
      <c r="K51" s="334">
        <v>8</v>
      </c>
      <c r="L51" s="334" t="s">
        <v>493</v>
      </c>
      <c r="M51" s="335" t="s">
        <v>493</v>
      </c>
    </row>
    <row r="52" spans="2:13" ht="27.75" customHeight="1" x14ac:dyDescent="0.2">
      <c r="B52" s="1199"/>
      <c r="C52" s="1200"/>
      <c r="D52" s="104"/>
      <c r="E52" s="1203" t="s">
        <v>43</v>
      </c>
      <c r="F52" s="1203"/>
      <c r="G52" s="1203"/>
      <c r="H52" s="1204"/>
      <c r="I52" s="333">
        <v>28970</v>
      </c>
      <c r="J52" s="334">
        <v>27449</v>
      </c>
      <c r="K52" s="334">
        <v>26107</v>
      </c>
      <c r="L52" s="334">
        <v>24345</v>
      </c>
      <c r="M52" s="335">
        <v>22781</v>
      </c>
    </row>
    <row r="53" spans="2:13" ht="27.75" customHeight="1" thickBot="1" x14ac:dyDescent="0.25">
      <c r="B53" s="1210" t="s">
        <v>19</v>
      </c>
      <c r="C53" s="1211"/>
      <c r="D53" s="108"/>
      <c r="E53" s="1212" t="s">
        <v>44</v>
      </c>
      <c r="F53" s="1212"/>
      <c r="G53" s="1212"/>
      <c r="H53" s="1213"/>
      <c r="I53" s="336">
        <v>-3502</v>
      </c>
      <c r="J53" s="337">
        <v>-3931</v>
      </c>
      <c r="K53" s="337">
        <v>-5383</v>
      </c>
      <c r="L53" s="337">
        <v>-3612</v>
      </c>
      <c r="M53" s="338">
        <v>-3283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5RzMEjHTUxGSpFpqJOkO+DZK/J5Y9EzkDLI9Ck4sWekTs0mmZWpA6Q3+cowsQfF/F8fce6V3ZFoaQLVYgLhYcA==" saltValue="Jt10ENpN0VyJoloIcVQkq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533</v>
      </c>
      <c r="G54" s="117" t="s">
        <v>534</v>
      </c>
      <c r="H54" s="118" t="s">
        <v>535</v>
      </c>
    </row>
    <row r="55" spans="2:8" ht="52.5" customHeight="1" x14ac:dyDescent="0.2">
      <c r="B55" s="119"/>
      <c r="C55" s="1222" t="s">
        <v>46</v>
      </c>
      <c r="D55" s="1222"/>
      <c r="E55" s="1223"/>
      <c r="F55" s="339">
        <v>5212</v>
      </c>
      <c r="G55" s="339">
        <v>4847</v>
      </c>
      <c r="H55" s="340">
        <v>5060</v>
      </c>
    </row>
    <row r="56" spans="2:8" ht="52.5" customHeight="1" x14ac:dyDescent="0.2">
      <c r="B56" s="120"/>
      <c r="C56" s="1224" t="s">
        <v>47</v>
      </c>
      <c r="D56" s="1224"/>
      <c r="E56" s="1225"/>
      <c r="F56" s="341">
        <v>497</v>
      </c>
      <c r="G56" s="341">
        <v>585</v>
      </c>
      <c r="H56" s="342">
        <v>656</v>
      </c>
    </row>
    <row r="57" spans="2:8" ht="53.25" customHeight="1" x14ac:dyDescent="0.2">
      <c r="B57" s="120"/>
      <c r="C57" s="1226" t="s">
        <v>48</v>
      </c>
      <c r="D57" s="1226"/>
      <c r="E57" s="1227"/>
      <c r="F57" s="343">
        <v>4962</v>
      </c>
      <c r="G57" s="343">
        <v>5429</v>
      </c>
      <c r="H57" s="344">
        <v>5462</v>
      </c>
    </row>
    <row r="58" spans="2:8" ht="45.75" customHeight="1" x14ac:dyDescent="0.2">
      <c r="B58" s="121"/>
      <c r="C58" s="1214" t="s">
        <v>573</v>
      </c>
      <c r="D58" s="1215"/>
      <c r="E58" s="1216"/>
      <c r="F58" s="349">
        <v>2416</v>
      </c>
      <c r="G58" s="349">
        <v>2423</v>
      </c>
      <c r="H58" s="345">
        <v>2431</v>
      </c>
    </row>
    <row r="59" spans="2:8" ht="45.75" customHeight="1" x14ac:dyDescent="0.2">
      <c r="B59" s="121"/>
      <c r="C59" s="1214" t="s">
        <v>574</v>
      </c>
      <c r="D59" s="1215"/>
      <c r="E59" s="1216"/>
      <c r="F59" s="349">
        <v>1376</v>
      </c>
      <c r="G59" s="349">
        <v>1785</v>
      </c>
      <c r="H59" s="345">
        <v>1786</v>
      </c>
    </row>
    <row r="60" spans="2:8" ht="45.75" customHeight="1" x14ac:dyDescent="0.2">
      <c r="B60" s="121"/>
      <c r="C60" s="1214" t="s">
        <v>575</v>
      </c>
      <c r="D60" s="1215"/>
      <c r="E60" s="1216"/>
      <c r="F60" s="349">
        <v>608</v>
      </c>
      <c r="G60" s="349">
        <v>608</v>
      </c>
      <c r="H60" s="345">
        <v>608</v>
      </c>
    </row>
    <row r="61" spans="2:8" ht="45.75" customHeight="1" x14ac:dyDescent="0.2">
      <c r="B61" s="121"/>
      <c r="C61" s="1214" t="s">
        <v>576</v>
      </c>
      <c r="D61" s="1215"/>
      <c r="E61" s="1216"/>
      <c r="F61" s="349">
        <v>216</v>
      </c>
      <c r="G61" s="349">
        <v>216</v>
      </c>
      <c r="H61" s="345">
        <v>216</v>
      </c>
    </row>
    <row r="62" spans="2:8" ht="45.75" customHeight="1" thickBot="1" x14ac:dyDescent="0.25">
      <c r="B62" s="122"/>
      <c r="C62" s="1217" t="s">
        <v>577</v>
      </c>
      <c r="D62" s="1218"/>
      <c r="E62" s="1219"/>
      <c r="F62" s="350">
        <v>144</v>
      </c>
      <c r="G62" s="350">
        <v>144</v>
      </c>
      <c r="H62" s="346">
        <v>159</v>
      </c>
    </row>
    <row r="63" spans="2:8" ht="52.5" customHeight="1" thickBot="1" x14ac:dyDescent="0.25">
      <c r="B63" s="123"/>
      <c r="C63" s="1220" t="s">
        <v>49</v>
      </c>
      <c r="D63" s="1220"/>
      <c r="E63" s="1221"/>
      <c r="F63" s="347">
        <v>10670</v>
      </c>
      <c r="G63" s="347">
        <v>10861</v>
      </c>
      <c r="H63" s="348">
        <v>11178</v>
      </c>
    </row>
    <row r="64" spans="2:8" ht="13.2" x14ac:dyDescent="0.2"/>
  </sheetData>
  <sheetProtection algorithmName="SHA-512" hashValue="dWVhn40xmIrsq5tvtim1FMFO47cyvRM2q+9Eo3g6HYVDQXTcMvwyw1eZ2ngpuqJc1bnCgEM9+VNpUdbnmLZl+g==" saltValue="N0UUw/nN1+sbly7Vc21y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587</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580</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531</v>
      </c>
      <c r="BQ50" s="1234"/>
      <c r="BR50" s="1234"/>
      <c r="BS50" s="1234"/>
      <c r="BT50" s="1234"/>
      <c r="BU50" s="1234"/>
      <c r="BV50" s="1234"/>
      <c r="BW50" s="1234"/>
      <c r="BX50" s="1234" t="s">
        <v>532</v>
      </c>
      <c r="BY50" s="1234"/>
      <c r="BZ50" s="1234"/>
      <c r="CA50" s="1234"/>
      <c r="CB50" s="1234"/>
      <c r="CC50" s="1234"/>
      <c r="CD50" s="1234"/>
      <c r="CE50" s="1234"/>
      <c r="CF50" s="1234" t="s">
        <v>533</v>
      </c>
      <c r="CG50" s="1234"/>
      <c r="CH50" s="1234"/>
      <c r="CI50" s="1234"/>
      <c r="CJ50" s="1234"/>
      <c r="CK50" s="1234"/>
      <c r="CL50" s="1234"/>
      <c r="CM50" s="1234"/>
      <c r="CN50" s="1234" t="s">
        <v>534</v>
      </c>
      <c r="CO50" s="1234"/>
      <c r="CP50" s="1234"/>
      <c r="CQ50" s="1234"/>
      <c r="CR50" s="1234"/>
      <c r="CS50" s="1234"/>
      <c r="CT50" s="1234"/>
      <c r="CU50" s="1234"/>
      <c r="CV50" s="1234" t="s">
        <v>535</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581</v>
      </c>
      <c r="AO51" s="1233"/>
      <c r="AP51" s="1233"/>
      <c r="AQ51" s="1233"/>
      <c r="AR51" s="1233"/>
      <c r="AS51" s="1233"/>
      <c r="AT51" s="1233"/>
      <c r="AU51" s="1233"/>
      <c r="AV51" s="1233"/>
      <c r="AW51" s="1233"/>
      <c r="AX51" s="1233"/>
      <c r="AY51" s="1233"/>
      <c r="AZ51" s="1233"/>
      <c r="BA51" s="1233"/>
      <c r="BB51" s="1233" t="s">
        <v>582</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583</v>
      </c>
      <c r="BC53" s="1233"/>
      <c r="BD53" s="1233"/>
      <c r="BE53" s="1233"/>
      <c r="BF53" s="1233"/>
      <c r="BG53" s="1233"/>
      <c r="BH53" s="1233"/>
      <c r="BI53" s="1233"/>
      <c r="BJ53" s="1233"/>
      <c r="BK53" s="1233"/>
      <c r="BL53" s="1233"/>
      <c r="BM53" s="1233"/>
      <c r="BN53" s="1233"/>
      <c r="BO53" s="1233"/>
      <c r="BP53" s="1230">
        <v>66.099999999999994</v>
      </c>
      <c r="BQ53" s="1230"/>
      <c r="BR53" s="1230"/>
      <c r="BS53" s="1230"/>
      <c r="BT53" s="1230"/>
      <c r="BU53" s="1230"/>
      <c r="BV53" s="1230"/>
      <c r="BW53" s="1230"/>
      <c r="BX53" s="1230">
        <v>67</v>
      </c>
      <c r="BY53" s="1230"/>
      <c r="BZ53" s="1230"/>
      <c r="CA53" s="1230"/>
      <c r="CB53" s="1230"/>
      <c r="CC53" s="1230"/>
      <c r="CD53" s="1230"/>
      <c r="CE53" s="1230"/>
      <c r="CF53" s="1230">
        <v>68.2</v>
      </c>
      <c r="CG53" s="1230"/>
      <c r="CH53" s="1230"/>
      <c r="CI53" s="1230"/>
      <c r="CJ53" s="1230"/>
      <c r="CK53" s="1230"/>
      <c r="CL53" s="1230"/>
      <c r="CM53" s="1230"/>
      <c r="CN53" s="1230">
        <v>68.2</v>
      </c>
      <c r="CO53" s="1230"/>
      <c r="CP53" s="1230"/>
      <c r="CQ53" s="1230"/>
      <c r="CR53" s="1230"/>
      <c r="CS53" s="1230"/>
      <c r="CT53" s="1230"/>
      <c r="CU53" s="1230"/>
      <c r="CV53" s="1230">
        <v>69</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584</v>
      </c>
      <c r="AO55" s="1234"/>
      <c r="AP55" s="1234"/>
      <c r="AQ55" s="1234"/>
      <c r="AR55" s="1234"/>
      <c r="AS55" s="1234"/>
      <c r="AT55" s="1234"/>
      <c r="AU55" s="1234"/>
      <c r="AV55" s="1234"/>
      <c r="AW55" s="1234"/>
      <c r="AX55" s="1234"/>
      <c r="AY55" s="1234"/>
      <c r="AZ55" s="1234"/>
      <c r="BA55" s="1234"/>
      <c r="BB55" s="1233" t="s">
        <v>582</v>
      </c>
      <c r="BC55" s="1233"/>
      <c r="BD55" s="1233"/>
      <c r="BE55" s="1233"/>
      <c r="BF55" s="1233"/>
      <c r="BG55" s="1233"/>
      <c r="BH55" s="1233"/>
      <c r="BI55" s="1233"/>
      <c r="BJ55" s="1233"/>
      <c r="BK55" s="1233"/>
      <c r="BL55" s="1233"/>
      <c r="BM55" s="1233"/>
      <c r="BN55" s="1233"/>
      <c r="BO55" s="1233"/>
      <c r="BP55" s="1230">
        <v>20.399999999999999</v>
      </c>
      <c r="BQ55" s="1230"/>
      <c r="BR55" s="1230"/>
      <c r="BS55" s="1230"/>
      <c r="BT55" s="1230"/>
      <c r="BU55" s="1230"/>
      <c r="BV55" s="1230"/>
      <c r="BW55" s="1230"/>
      <c r="BX55" s="1230">
        <v>11.2</v>
      </c>
      <c r="BY55" s="1230"/>
      <c r="BZ55" s="1230"/>
      <c r="CA55" s="1230"/>
      <c r="CB55" s="1230"/>
      <c r="CC55" s="1230"/>
      <c r="CD55" s="1230"/>
      <c r="CE55" s="1230"/>
      <c r="CF55" s="1230">
        <v>4.5999999999999996</v>
      </c>
      <c r="CG55" s="1230"/>
      <c r="CH55" s="1230"/>
      <c r="CI55" s="1230"/>
      <c r="CJ55" s="1230"/>
      <c r="CK55" s="1230"/>
      <c r="CL55" s="1230"/>
      <c r="CM55" s="1230"/>
      <c r="CN55" s="1230">
        <v>4.2</v>
      </c>
      <c r="CO55" s="1230"/>
      <c r="CP55" s="1230"/>
      <c r="CQ55" s="1230"/>
      <c r="CR55" s="1230"/>
      <c r="CS55" s="1230"/>
      <c r="CT55" s="1230"/>
      <c r="CU55" s="1230"/>
      <c r="CV55" s="1230">
        <v>3.6</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583</v>
      </c>
      <c r="BC57" s="1233"/>
      <c r="BD57" s="1233"/>
      <c r="BE57" s="1233"/>
      <c r="BF57" s="1233"/>
      <c r="BG57" s="1233"/>
      <c r="BH57" s="1233"/>
      <c r="BI57" s="1233"/>
      <c r="BJ57" s="1233"/>
      <c r="BK57" s="1233"/>
      <c r="BL57" s="1233"/>
      <c r="BM57" s="1233"/>
      <c r="BN57" s="1233"/>
      <c r="BO57" s="1233"/>
      <c r="BP57" s="1230">
        <v>63</v>
      </c>
      <c r="BQ57" s="1230"/>
      <c r="BR57" s="1230"/>
      <c r="BS57" s="1230"/>
      <c r="BT57" s="1230"/>
      <c r="BU57" s="1230"/>
      <c r="BV57" s="1230"/>
      <c r="BW57" s="1230"/>
      <c r="BX57" s="1230">
        <v>63.7</v>
      </c>
      <c r="BY57" s="1230"/>
      <c r="BZ57" s="1230"/>
      <c r="CA57" s="1230"/>
      <c r="CB57" s="1230"/>
      <c r="CC57" s="1230"/>
      <c r="CD57" s="1230"/>
      <c r="CE57" s="1230"/>
      <c r="CF57" s="1230">
        <v>64.2</v>
      </c>
      <c r="CG57" s="1230"/>
      <c r="CH57" s="1230"/>
      <c r="CI57" s="1230"/>
      <c r="CJ57" s="1230"/>
      <c r="CK57" s="1230"/>
      <c r="CL57" s="1230"/>
      <c r="CM57" s="1230"/>
      <c r="CN57" s="1230">
        <v>65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585</v>
      </c>
    </row>
    <row r="64" spans="1:109" ht="13.2" x14ac:dyDescent="0.2">
      <c r="B64" s="247"/>
      <c r="G64" s="357"/>
      <c r="I64" s="369"/>
      <c r="J64" s="369"/>
      <c r="K64" s="369"/>
      <c r="L64" s="369"/>
      <c r="M64" s="369"/>
      <c r="N64" s="370"/>
      <c r="AM64" s="357"/>
      <c r="AN64" s="357" t="s">
        <v>579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588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580</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531</v>
      </c>
      <c r="BQ72" s="1234"/>
      <c r="BR72" s="1234"/>
      <c r="BS72" s="1234"/>
      <c r="BT72" s="1234"/>
      <c r="BU72" s="1234"/>
      <c r="BV72" s="1234"/>
      <c r="BW72" s="1234"/>
      <c r="BX72" s="1234" t="s">
        <v>532</v>
      </c>
      <c r="BY72" s="1234"/>
      <c r="BZ72" s="1234"/>
      <c r="CA72" s="1234"/>
      <c r="CB72" s="1234"/>
      <c r="CC72" s="1234"/>
      <c r="CD72" s="1234"/>
      <c r="CE72" s="1234"/>
      <c r="CF72" s="1234" t="s">
        <v>533</v>
      </c>
      <c r="CG72" s="1234"/>
      <c r="CH72" s="1234"/>
      <c r="CI72" s="1234"/>
      <c r="CJ72" s="1234"/>
      <c r="CK72" s="1234"/>
      <c r="CL72" s="1234"/>
      <c r="CM72" s="1234"/>
      <c r="CN72" s="1234" t="s">
        <v>534</v>
      </c>
      <c r="CO72" s="1234"/>
      <c r="CP72" s="1234"/>
      <c r="CQ72" s="1234"/>
      <c r="CR72" s="1234"/>
      <c r="CS72" s="1234"/>
      <c r="CT72" s="1234"/>
      <c r="CU72" s="1234"/>
      <c r="CV72" s="1234" t="s">
        <v>535</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581</v>
      </c>
      <c r="AO73" s="1233"/>
      <c r="AP73" s="1233"/>
      <c r="AQ73" s="1233"/>
      <c r="AR73" s="1233"/>
      <c r="AS73" s="1233"/>
      <c r="AT73" s="1233"/>
      <c r="AU73" s="1233"/>
      <c r="AV73" s="1233"/>
      <c r="AW73" s="1233"/>
      <c r="AX73" s="1233"/>
      <c r="AY73" s="1233"/>
      <c r="AZ73" s="1233"/>
      <c r="BA73" s="1233"/>
      <c r="BB73" s="1233" t="s">
        <v>582</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586</v>
      </c>
      <c r="BC75" s="1233"/>
      <c r="BD75" s="1233"/>
      <c r="BE75" s="1233"/>
      <c r="BF75" s="1233"/>
      <c r="BG75" s="1233"/>
      <c r="BH75" s="1233"/>
      <c r="BI75" s="1233"/>
      <c r="BJ75" s="1233"/>
      <c r="BK75" s="1233"/>
      <c r="BL75" s="1233"/>
      <c r="BM75" s="1233"/>
      <c r="BN75" s="1233"/>
      <c r="BO75" s="1233"/>
      <c r="BP75" s="1230">
        <v>6.8</v>
      </c>
      <c r="BQ75" s="1230"/>
      <c r="BR75" s="1230"/>
      <c r="BS75" s="1230"/>
      <c r="BT75" s="1230"/>
      <c r="BU75" s="1230"/>
      <c r="BV75" s="1230"/>
      <c r="BW75" s="1230"/>
      <c r="BX75" s="1230">
        <v>6.1</v>
      </c>
      <c r="BY75" s="1230"/>
      <c r="BZ75" s="1230"/>
      <c r="CA75" s="1230"/>
      <c r="CB75" s="1230"/>
      <c r="CC75" s="1230"/>
      <c r="CD75" s="1230"/>
      <c r="CE75" s="1230"/>
      <c r="CF75" s="1230">
        <v>5.3</v>
      </c>
      <c r="CG75" s="1230"/>
      <c r="CH75" s="1230"/>
      <c r="CI75" s="1230"/>
      <c r="CJ75" s="1230"/>
      <c r="CK75" s="1230"/>
      <c r="CL75" s="1230"/>
      <c r="CM75" s="1230"/>
      <c r="CN75" s="1230">
        <v>5.2</v>
      </c>
      <c r="CO75" s="1230"/>
      <c r="CP75" s="1230"/>
      <c r="CQ75" s="1230"/>
      <c r="CR75" s="1230"/>
      <c r="CS75" s="1230"/>
      <c r="CT75" s="1230"/>
      <c r="CU75" s="1230"/>
      <c r="CV75" s="1230">
        <v>5.0999999999999996</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584</v>
      </c>
      <c r="AO77" s="1234"/>
      <c r="AP77" s="1234"/>
      <c r="AQ77" s="1234"/>
      <c r="AR77" s="1234"/>
      <c r="AS77" s="1234"/>
      <c r="AT77" s="1234"/>
      <c r="AU77" s="1234"/>
      <c r="AV77" s="1234"/>
      <c r="AW77" s="1234"/>
      <c r="AX77" s="1234"/>
      <c r="AY77" s="1234"/>
      <c r="AZ77" s="1234"/>
      <c r="BA77" s="1234"/>
      <c r="BB77" s="1233" t="s">
        <v>582</v>
      </c>
      <c r="BC77" s="1233"/>
      <c r="BD77" s="1233"/>
      <c r="BE77" s="1233"/>
      <c r="BF77" s="1233"/>
      <c r="BG77" s="1233"/>
      <c r="BH77" s="1233"/>
      <c r="BI77" s="1233"/>
      <c r="BJ77" s="1233"/>
      <c r="BK77" s="1233"/>
      <c r="BL77" s="1233"/>
      <c r="BM77" s="1233"/>
      <c r="BN77" s="1233"/>
      <c r="BO77" s="1233"/>
      <c r="BP77" s="1230">
        <v>20.399999999999999</v>
      </c>
      <c r="BQ77" s="1230"/>
      <c r="BR77" s="1230"/>
      <c r="BS77" s="1230"/>
      <c r="BT77" s="1230"/>
      <c r="BU77" s="1230"/>
      <c r="BV77" s="1230"/>
      <c r="BW77" s="1230"/>
      <c r="BX77" s="1230">
        <v>11.2</v>
      </c>
      <c r="BY77" s="1230"/>
      <c r="BZ77" s="1230"/>
      <c r="CA77" s="1230"/>
      <c r="CB77" s="1230"/>
      <c r="CC77" s="1230"/>
      <c r="CD77" s="1230"/>
      <c r="CE77" s="1230"/>
      <c r="CF77" s="1230">
        <v>4.5999999999999996</v>
      </c>
      <c r="CG77" s="1230"/>
      <c r="CH77" s="1230"/>
      <c r="CI77" s="1230"/>
      <c r="CJ77" s="1230"/>
      <c r="CK77" s="1230"/>
      <c r="CL77" s="1230"/>
      <c r="CM77" s="1230"/>
      <c r="CN77" s="1230">
        <v>4.2</v>
      </c>
      <c r="CO77" s="1230"/>
      <c r="CP77" s="1230"/>
      <c r="CQ77" s="1230"/>
      <c r="CR77" s="1230"/>
      <c r="CS77" s="1230"/>
      <c r="CT77" s="1230"/>
      <c r="CU77" s="1230"/>
      <c r="CV77" s="1230">
        <v>3.6</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586</v>
      </c>
      <c r="BC79" s="1233"/>
      <c r="BD79" s="1233"/>
      <c r="BE79" s="1233"/>
      <c r="BF79" s="1233"/>
      <c r="BG79" s="1233"/>
      <c r="BH79" s="1233"/>
      <c r="BI79" s="1233"/>
      <c r="BJ79" s="1233"/>
      <c r="BK79" s="1233"/>
      <c r="BL79" s="1233"/>
      <c r="BM79" s="1233"/>
      <c r="BN79" s="1233"/>
      <c r="BO79" s="1233"/>
      <c r="BP79" s="1230">
        <v>6.2</v>
      </c>
      <c r="BQ79" s="1230"/>
      <c r="BR79" s="1230"/>
      <c r="BS79" s="1230"/>
      <c r="BT79" s="1230"/>
      <c r="BU79" s="1230"/>
      <c r="BV79" s="1230"/>
      <c r="BW79" s="1230"/>
      <c r="BX79" s="1230">
        <v>5.7</v>
      </c>
      <c r="BY79" s="1230"/>
      <c r="BZ79" s="1230"/>
      <c r="CA79" s="1230"/>
      <c r="CB79" s="1230"/>
      <c r="CC79" s="1230"/>
      <c r="CD79" s="1230"/>
      <c r="CE79" s="1230"/>
      <c r="CF79" s="1230">
        <v>5.8</v>
      </c>
      <c r="CG79" s="1230"/>
      <c r="CH79" s="1230"/>
      <c r="CI79" s="1230"/>
      <c r="CJ79" s="1230"/>
      <c r="CK79" s="1230"/>
      <c r="CL79" s="1230"/>
      <c r="CM79" s="1230"/>
      <c r="CN79" s="1230">
        <v>5.8</v>
      </c>
      <c r="CO79" s="1230"/>
      <c r="CP79" s="1230"/>
      <c r="CQ79" s="1230"/>
      <c r="CR79" s="1230"/>
      <c r="CS79" s="1230"/>
      <c r="CT79" s="1230"/>
      <c r="CU79" s="1230"/>
      <c r="CV79" s="1230">
        <v>5.7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hkd7lUxnmO6AIleS+gqGBLRuUS0DIO2LgwB2DVmC8j8m33aGByJai86yJdWXBS8QDQWk3gM6bgvK8AxymoaSA==" saltValue="1vHDfZE428+/gjeQ6rBHO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aKBO1daTs6uN1Yk1WU4wfxwQ1zKK2PC3xR7SGxO2m5/X99JrSyEt2ckAgmnOuTimYExsejEzJGQZd8qUiuyS1w==" saltValue="h30GkjaTtBq8SOhEKA3Bl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BG5iQJMtvivADvu1O1weU7cWWfWCr+hgvsadBjWP00ST/zjEZbiYnpyqpnwc0k3xNuo55Dryw3cnhBwTo9KvBQ==" saltValue="rTPohHZqJa1WVbwNGsqPv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30965</v>
      </c>
      <c r="E3" s="142"/>
      <c r="F3" s="143">
        <v>45483</v>
      </c>
      <c r="G3" s="144"/>
      <c r="H3" s="145"/>
    </row>
    <row r="4" spans="1:8" x14ac:dyDescent="0.2">
      <c r="A4" s="146"/>
      <c r="B4" s="147"/>
      <c r="C4" s="148"/>
      <c r="D4" s="149">
        <v>20522</v>
      </c>
      <c r="E4" s="150"/>
      <c r="F4" s="151">
        <v>24241</v>
      </c>
      <c r="G4" s="152"/>
      <c r="H4" s="153"/>
    </row>
    <row r="5" spans="1:8" x14ac:dyDescent="0.2">
      <c r="A5" s="134" t="s">
        <v>525</v>
      </c>
      <c r="B5" s="139"/>
      <c r="C5" s="140"/>
      <c r="D5" s="141">
        <v>46378</v>
      </c>
      <c r="E5" s="142"/>
      <c r="F5" s="143">
        <v>45945</v>
      </c>
      <c r="G5" s="144"/>
      <c r="H5" s="145"/>
    </row>
    <row r="6" spans="1:8" x14ac:dyDescent="0.2">
      <c r="A6" s="146"/>
      <c r="B6" s="147"/>
      <c r="C6" s="148"/>
      <c r="D6" s="149">
        <v>16287</v>
      </c>
      <c r="E6" s="150"/>
      <c r="F6" s="151">
        <v>25180</v>
      </c>
      <c r="G6" s="152"/>
      <c r="H6" s="153"/>
    </row>
    <row r="7" spans="1:8" x14ac:dyDescent="0.2">
      <c r="A7" s="134" t="s">
        <v>526</v>
      </c>
      <c r="B7" s="139"/>
      <c r="C7" s="140"/>
      <c r="D7" s="141">
        <v>32337</v>
      </c>
      <c r="E7" s="142"/>
      <c r="F7" s="143">
        <v>44475</v>
      </c>
      <c r="G7" s="144"/>
      <c r="H7" s="145"/>
    </row>
    <row r="8" spans="1:8" x14ac:dyDescent="0.2">
      <c r="A8" s="146"/>
      <c r="B8" s="147"/>
      <c r="C8" s="148"/>
      <c r="D8" s="149">
        <v>21585</v>
      </c>
      <c r="E8" s="150"/>
      <c r="F8" s="151">
        <v>24780</v>
      </c>
      <c r="G8" s="152"/>
      <c r="H8" s="153"/>
    </row>
    <row r="9" spans="1:8" x14ac:dyDescent="0.2">
      <c r="A9" s="134" t="s">
        <v>527</v>
      </c>
      <c r="B9" s="139"/>
      <c r="C9" s="140"/>
      <c r="D9" s="141">
        <v>52930</v>
      </c>
      <c r="E9" s="142"/>
      <c r="F9" s="143">
        <v>45982</v>
      </c>
      <c r="G9" s="144"/>
      <c r="H9" s="145"/>
    </row>
    <row r="10" spans="1:8" x14ac:dyDescent="0.2">
      <c r="A10" s="146"/>
      <c r="B10" s="147"/>
      <c r="C10" s="148"/>
      <c r="D10" s="149">
        <v>34273</v>
      </c>
      <c r="E10" s="150"/>
      <c r="F10" s="151">
        <v>25583</v>
      </c>
      <c r="G10" s="152"/>
      <c r="H10" s="153"/>
    </row>
    <row r="11" spans="1:8" x14ac:dyDescent="0.2">
      <c r="A11" s="134" t="s">
        <v>528</v>
      </c>
      <c r="B11" s="139"/>
      <c r="C11" s="140"/>
      <c r="D11" s="141">
        <v>23601</v>
      </c>
      <c r="E11" s="142"/>
      <c r="F11" s="143">
        <v>50538</v>
      </c>
      <c r="G11" s="144"/>
      <c r="H11" s="145"/>
    </row>
    <row r="12" spans="1:8" x14ac:dyDescent="0.2">
      <c r="A12" s="146"/>
      <c r="B12" s="147"/>
      <c r="C12" s="154"/>
      <c r="D12" s="149">
        <v>14746</v>
      </c>
      <c r="E12" s="150"/>
      <c r="F12" s="151">
        <v>29053</v>
      </c>
      <c r="G12" s="152"/>
      <c r="H12" s="153"/>
    </row>
    <row r="13" spans="1:8" x14ac:dyDescent="0.2">
      <c r="A13" s="134"/>
      <c r="B13" s="139"/>
      <c r="C13" s="140"/>
      <c r="D13" s="141">
        <v>37242</v>
      </c>
      <c r="E13" s="142"/>
      <c r="F13" s="143">
        <v>46485</v>
      </c>
      <c r="G13" s="155"/>
      <c r="H13" s="145"/>
    </row>
    <row r="14" spans="1:8" x14ac:dyDescent="0.2">
      <c r="A14" s="146"/>
      <c r="B14" s="147"/>
      <c r="C14" s="148"/>
      <c r="D14" s="149">
        <v>21483</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8.4700000000000006</v>
      </c>
      <c r="C19" s="156">
        <f>ROUND(VALUE(SUBSTITUTE(実質収支比率等に係る経年分析!G$48,"▲","-")),2)</f>
        <v>9.7200000000000006</v>
      </c>
      <c r="D19" s="156">
        <f>ROUND(VALUE(SUBSTITUTE(実質収支比率等に係る経年分析!H$48,"▲","-")),2)</f>
        <v>10.09</v>
      </c>
      <c r="E19" s="156">
        <f>ROUND(VALUE(SUBSTITUTE(実質収支比率等に係る経年分析!I$48,"▲","-")),2)</f>
        <v>9.3699999999999992</v>
      </c>
      <c r="F19" s="156">
        <f>ROUND(VALUE(SUBSTITUTE(実質収支比率等に係る経年分析!J$48,"▲","-")),2)</f>
        <v>9.42</v>
      </c>
    </row>
    <row r="20" spans="1:11" x14ac:dyDescent="0.2">
      <c r="A20" s="156" t="s">
        <v>53</v>
      </c>
      <c r="B20" s="156">
        <f>ROUND(VALUE(SUBSTITUTE(実質収支比率等に係る経年分析!F$47,"▲","-")),2)</f>
        <v>21.15</v>
      </c>
      <c r="C20" s="156">
        <f>ROUND(VALUE(SUBSTITUTE(実質収支比率等に係る経年分析!G$47,"▲","-")),2)</f>
        <v>24.86</v>
      </c>
      <c r="D20" s="156">
        <f>ROUND(VALUE(SUBSTITUTE(実質収支比率等に係る経年分析!H$47,"▲","-")),2)</f>
        <v>29.53</v>
      </c>
      <c r="E20" s="156">
        <f>ROUND(VALUE(SUBSTITUTE(実質収支比率等に係る経年分析!I$47,"▲","-")),2)</f>
        <v>26.86</v>
      </c>
      <c r="F20" s="156">
        <f>ROUND(VALUE(SUBSTITUTE(実質収支比率等に係る経年分析!J$47,"▲","-")),2)</f>
        <v>27.32</v>
      </c>
    </row>
    <row r="21" spans="1:11" x14ac:dyDescent="0.2">
      <c r="A21" s="156" t="s">
        <v>54</v>
      </c>
      <c r="B21" s="156">
        <f>IF(ISNUMBER(VALUE(SUBSTITUTE(実質収支比率等に係る経年分析!F$49,"▲","-"))),ROUND(VALUE(SUBSTITUTE(実質収支比率等に係る経年分析!F$49,"▲","-")),2),NA())</f>
        <v>-1.53</v>
      </c>
      <c r="C21" s="156">
        <f>IF(ISNUMBER(VALUE(SUBSTITUTE(実質収支比率等に係る経年分析!G$49,"▲","-"))),ROUND(VALUE(SUBSTITUTE(実質収支比率等に係る経年分析!G$49,"▲","-")),2),NA())</f>
        <v>6.51</v>
      </c>
      <c r="D21" s="156">
        <f>IF(ISNUMBER(VALUE(SUBSTITUTE(実質収支比率等に係る経年分析!H$49,"▲","-"))),ROUND(VALUE(SUBSTITUTE(実質収支比率等に係る経年分析!H$49,"▲","-")),2),NA())</f>
        <v>4.3</v>
      </c>
      <c r="E21" s="156">
        <f>IF(ISNUMBER(VALUE(SUBSTITUTE(実質収支比率等に係る経年分析!I$49,"▲","-"))),ROUND(VALUE(SUBSTITUTE(実質収支比率等に係る経年分析!I$49,"▲","-")),2),NA())</f>
        <v>-2.5099999999999998</v>
      </c>
      <c r="F21" s="156">
        <f>IF(ISNUMBER(VALUE(SUBSTITUTE(実質収支比率等に係る経年分析!J$49,"▲","-"))),ROUND(VALUE(SUBSTITUTE(実質収支比率等に係る経年分析!J$49,"▲","-")),2),NA())</f>
        <v>1.43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戸別合併処理浄化槽事業会計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簡易水道事業会計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0.55000000000000004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3.38</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6.97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6.87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7.68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7.33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8.4499999999999993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9.7100000000000009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10.08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9.36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3107</v>
      </c>
      <c r="E42" s="158"/>
      <c r="F42" s="158"/>
      <c r="G42" s="158">
        <f>'実質公債費比率（分子）の構造'!L$52</f>
        <v>2998</v>
      </c>
      <c r="H42" s="158"/>
      <c r="I42" s="158"/>
      <c r="J42" s="158">
        <f>'実質公債費比率（分子）の構造'!M$52</f>
        <v>2886</v>
      </c>
      <c r="K42" s="158"/>
      <c r="L42" s="158"/>
      <c r="M42" s="158">
        <f>'実質公債費比率（分子）の構造'!N$52</f>
        <v>2772</v>
      </c>
      <c r="N42" s="158"/>
      <c r="O42" s="158"/>
      <c r="P42" s="158">
        <f>'実質公債費比率（分子）の構造'!O$52</f>
        <v>2689</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1</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99</v>
      </c>
      <c r="C45" s="158"/>
      <c r="D45" s="158"/>
      <c r="E45" s="158">
        <f>'実質公債費比率（分子）の構造'!L$49</f>
        <v>108</v>
      </c>
      <c r="F45" s="158"/>
      <c r="G45" s="158"/>
      <c r="H45" s="158">
        <f>'実質公債費比率（分子）の構造'!M$49</f>
        <v>122</v>
      </c>
      <c r="I45" s="158"/>
      <c r="J45" s="158"/>
      <c r="K45" s="158">
        <f>'実質公債費比率（分子）の構造'!N$49</f>
        <v>122</v>
      </c>
      <c r="L45" s="158"/>
      <c r="M45" s="158"/>
      <c r="N45" s="158">
        <f>'実質公債費比率（分子）の構造'!O$49</f>
        <v>104</v>
      </c>
      <c r="O45" s="158"/>
      <c r="P45" s="158"/>
    </row>
    <row r="46" spans="1:16" x14ac:dyDescent="0.2">
      <c r="A46" s="158" t="s">
        <v>64</v>
      </c>
      <c r="B46" s="158">
        <f>'実質公債費比率（分子）の構造'!K$48</f>
        <v>887</v>
      </c>
      <c r="C46" s="158"/>
      <c r="D46" s="158"/>
      <c r="E46" s="158">
        <f>'実質公債費比率（分子）の構造'!L$48</f>
        <v>906</v>
      </c>
      <c r="F46" s="158"/>
      <c r="G46" s="158"/>
      <c r="H46" s="158">
        <f>'実質公債費比率（分子）の構造'!M$48</f>
        <v>887</v>
      </c>
      <c r="I46" s="158"/>
      <c r="J46" s="158"/>
      <c r="K46" s="158">
        <f>'実質公債費比率（分子）の構造'!N$48</f>
        <v>883</v>
      </c>
      <c r="L46" s="158"/>
      <c r="M46" s="158"/>
      <c r="N46" s="158">
        <f>'実質公債費比率（分子）の構造'!O$48</f>
        <v>825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2928</v>
      </c>
      <c r="C49" s="158"/>
      <c r="D49" s="158"/>
      <c r="E49" s="158">
        <f>'実質公債費比率（分子）の構造'!L$45</f>
        <v>2751</v>
      </c>
      <c r="F49" s="158"/>
      <c r="G49" s="158"/>
      <c r="H49" s="158">
        <f>'実質公債費比率（分子）の構造'!M$45</f>
        <v>2663</v>
      </c>
      <c r="I49" s="158"/>
      <c r="J49" s="158"/>
      <c r="K49" s="158">
        <f>'実質公債費比率（分子）の構造'!N$45</f>
        <v>2595</v>
      </c>
      <c r="L49" s="158"/>
      <c r="M49" s="158"/>
      <c r="N49" s="158">
        <f>'実質公債費比率（分子）の構造'!O$45</f>
        <v>2501</v>
      </c>
      <c r="O49" s="158"/>
      <c r="P49" s="158"/>
    </row>
    <row r="50" spans="1:16" x14ac:dyDescent="0.2">
      <c r="A50" s="158" t="s">
        <v>67</v>
      </c>
      <c r="B50" s="158" t="e">
        <f>NA()</f>
        <v>#N/A</v>
      </c>
      <c r="C50" s="158">
        <f>IF(ISNUMBER('実質公債費比率（分子）の構造'!K$53),'実質公債費比率（分子）の構造'!K$53,NA())</f>
        <v>808</v>
      </c>
      <c r="D50" s="158" t="e">
        <f>NA()</f>
        <v>#N/A</v>
      </c>
      <c r="E50" s="158" t="e">
        <f>NA()</f>
        <v>#N/A</v>
      </c>
      <c r="F50" s="158">
        <f>IF(ISNUMBER('実質公債費比率（分子）の構造'!L$53),'実質公債費比率（分子）の構造'!L$53,NA())</f>
        <v>767</v>
      </c>
      <c r="G50" s="158" t="e">
        <f>NA()</f>
        <v>#N/A</v>
      </c>
      <c r="H50" s="158" t="e">
        <f>NA()</f>
        <v>#N/A</v>
      </c>
      <c r="I50" s="158">
        <f>IF(ISNUMBER('実質公債費比率（分子）の構造'!M$53),'実質公債費比率（分子）の構造'!M$53,NA())</f>
        <v>786</v>
      </c>
      <c r="J50" s="158" t="e">
        <f>NA()</f>
        <v>#N/A</v>
      </c>
      <c r="K50" s="158" t="e">
        <f>NA()</f>
        <v>#N/A</v>
      </c>
      <c r="L50" s="158">
        <f>IF(ISNUMBER('実質公債費比率（分子）の構造'!N$53),'実質公債費比率（分子）の構造'!N$53,NA())</f>
        <v>828</v>
      </c>
      <c r="M50" s="158" t="e">
        <f>NA()</f>
        <v>#N/A</v>
      </c>
      <c r="N50" s="158" t="e">
        <f>NA()</f>
        <v>#N/A</v>
      </c>
      <c r="O50" s="158">
        <f>IF(ISNUMBER('実質公債費比率（分子）の構造'!O$53),'実質公債費比率（分子）の構造'!O$53,NA())</f>
        <v>741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28970</v>
      </c>
      <c r="E56" s="157"/>
      <c r="F56" s="157"/>
      <c r="G56" s="157">
        <f>'将来負担比率（分子）の構造'!J$52</f>
        <v>27449</v>
      </c>
      <c r="H56" s="157"/>
      <c r="I56" s="157"/>
      <c r="J56" s="157">
        <f>'将来負担比率（分子）の構造'!K$52</f>
        <v>26107</v>
      </c>
      <c r="K56" s="157"/>
      <c r="L56" s="157"/>
      <c r="M56" s="157">
        <f>'将来負担比率（分子）の構造'!L$52</f>
        <v>24345</v>
      </c>
      <c r="N56" s="157"/>
      <c r="O56" s="157"/>
      <c r="P56" s="157">
        <f>'将来負担比率（分子）の構造'!M$52</f>
        <v>22781</v>
      </c>
    </row>
    <row r="57" spans="1:16" x14ac:dyDescent="0.2">
      <c r="A57" s="157" t="s">
        <v>42</v>
      </c>
      <c r="B57" s="157"/>
      <c r="C57" s="157"/>
      <c r="D57" s="157">
        <f>'将来負担比率（分子）の構造'!I$51</f>
        <v>53</v>
      </c>
      <c r="E57" s="157"/>
      <c r="F57" s="157"/>
      <c r="G57" s="157">
        <f>'将来負担比率（分子）の構造'!J$51</f>
        <v>26</v>
      </c>
      <c r="H57" s="157"/>
      <c r="I57" s="157"/>
      <c r="J57" s="157">
        <f>'将来負担比率（分子）の構造'!K$51</f>
        <v>8</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9042</v>
      </c>
      <c r="E58" s="157"/>
      <c r="F58" s="157"/>
      <c r="G58" s="157">
        <f>'将来負担比率（分子）の構造'!J$50</f>
        <v>10493</v>
      </c>
      <c r="H58" s="157"/>
      <c r="I58" s="157"/>
      <c r="J58" s="157">
        <f>'将来負担比率（分子）の構造'!K$50</f>
        <v>11320</v>
      </c>
      <c r="K58" s="157"/>
      <c r="L58" s="157"/>
      <c r="M58" s="157">
        <f>'将来負担比率（分子）の構造'!L$50</f>
        <v>11256</v>
      </c>
      <c r="N58" s="157"/>
      <c r="O58" s="157"/>
      <c r="P58" s="157">
        <f>'将来負担比率（分子）の構造'!M$50</f>
        <v>10796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1125</v>
      </c>
      <c r="C62" s="157"/>
      <c r="D62" s="157"/>
      <c r="E62" s="157">
        <f>'将来負担比率（分子）の構造'!J$45</f>
        <v>1215</v>
      </c>
      <c r="F62" s="157"/>
      <c r="G62" s="157"/>
      <c r="H62" s="157">
        <f>'将来負担比率（分子）の構造'!K$45</f>
        <v>1214</v>
      </c>
      <c r="I62" s="157"/>
      <c r="J62" s="157"/>
      <c r="K62" s="157">
        <f>'将来負担比率（分子）の構造'!L$45</f>
        <v>1110</v>
      </c>
      <c r="L62" s="157"/>
      <c r="M62" s="157"/>
      <c r="N62" s="157">
        <f>'将来負担比率（分子）の構造'!M$45</f>
        <v>1193</v>
      </c>
      <c r="O62" s="157"/>
      <c r="P62" s="157"/>
    </row>
    <row r="63" spans="1:16" x14ac:dyDescent="0.2">
      <c r="A63" s="157" t="s">
        <v>34</v>
      </c>
      <c r="B63" s="157">
        <f>'将来負担比率（分子）の構造'!I$44</f>
        <v>1098</v>
      </c>
      <c r="C63" s="157"/>
      <c r="D63" s="157"/>
      <c r="E63" s="157">
        <f>'将来負担比率（分子）の構造'!J$44</f>
        <v>974</v>
      </c>
      <c r="F63" s="157"/>
      <c r="G63" s="157"/>
      <c r="H63" s="157">
        <f>'将来負担比率（分子）の構造'!K$44</f>
        <v>891</v>
      </c>
      <c r="I63" s="157"/>
      <c r="J63" s="157"/>
      <c r="K63" s="157">
        <f>'将来負担比率（分子）の構造'!L$44</f>
        <v>1084</v>
      </c>
      <c r="L63" s="157"/>
      <c r="M63" s="157"/>
      <c r="N63" s="157">
        <f>'将来負担比率（分子）の構造'!M$44</f>
        <v>821</v>
      </c>
      <c r="O63" s="157"/>
      <c r="P63" s="157"/>
    </row>
    <row r="64" spans="1:16" x14ac:dyDescent="0.2">
      <c r="A64" s="157" t="s">
        <v>33</v>
      </c>
      <c r="B64" s="157">
        <f>'将来負担比率（分子）の構造'!I$43</f>
        <v>10079</v>
      </c>
      <c r="C64" s="157"/>
      <c r="D64" s="157"/>
      <c r="E64" s="157">
        <f>'将来負担比率（分子）の構造'!J$43</f>
        <v>9295</v>
      </c>
      <c r="F64" s="157"/>
      <c r="G64" s="157"/>
      <c r="H64" s="157">
        <f>'将来負担比率（分子）の構造'!K$43</f>
        <v>8373</v>
      </c>
      <c r="I64" s="157"/>
      <c r="J64" s="157"/>
      <c r="K64" s="157">
        <f>'将来負担比率（分子）の構造'!L$43</f>
        <v>8428</v>
      </c>
      <c r="L64" s="157"/>
      <c r="M64" s="157"/>
      <c r="N64" s="157">
        <f>'将来負担比率（分子）の構造'!M$43</f>
        <v>8126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22261</v>
      </c>
      <c r="C66" s="157"/>
      <c r="D66" s="157"/>
      <c r="E66" s="157">
        <f>'将来負担比率（分子）の構造'!J$41</f>
        <v>22554</v>
      </c>
      <c r="F66" s="157"/>
      <c r="G66" s="157"/>
      <c r="H66" s="157">
        <f>'将来負担比率（分子）の構造'!K$41</f>
        <v>21573</v>
      </c>
      <c r="I66" s="157"/>
      <c r="J66" s="157"/>
      <c r="K66" s="157">
        <f>'将来負担比率（分子）の構造'!L$41</f>
        <v>21366</v>
      </c>
      <c r="L66" s="157"/>
      <c r="M66" s="157"/>
      <c r="N66" s="157">
        <f>'将来負担比率（分子）の構造'!M$41</f>
        <v>20153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5212</v>
      </c>
      <c r="C72" s="161">
        <f>基金残高に係る経年分析!G55</f>
        <v>4847</v>
      </c>
      <c r="D72" s="161">
        <f>基金残高に係る経年分析!H55</f>
        <v>5060</v>
      </c>
    </row>
    <row r="73" spans="1:16" x14ac:dyDescent="0.2">
      <c r="A73" s="160" t="s">
        <v>74</v>
      </c>
      <c r="B73" s="161">
        <f>基金残高に係る経年分析!F56</f>
        <v>497</v>
      </c>
      <c r="C73" s="161">
        <f>基金残高に係る経年分析!G56</f>
        <v>585</v>
      </c>
      <c r="D73" s="161">
        <f>基金残高に係る経年分析!H56</f>
        <v>656</v>
      </c>
    </row>
    <row r="74" spans="1:16" x14ac:dyDescent="0.2">
      <c r="A74" s="160" t="s">
        <v>75</v>
      </c>
      <c r="B74" s="161">
        <f>基金残高に係る経年分析!F57</f>
        <v>4962</v>
      </c>
      <c r="C74" s="161">
        <f>基金残高に係る経年分析!G57</f>
        <v>5429</v>
      </c>
      <c r="D74" s="161">
        <f>基金残高に係る経年分析!H57</f>
        <v>5462</v>
      </c>
    </row>
  </sheetData>
  <sheetProtection algorithmName="SHA-512" hashValue="ouPXduFAyfBq7FOuE2Vzi4UlvZ0zD6FJu0qCijY/BxCP9X2js4hrzT6TfF9DjJNB8ATPT8oQMH/szM3AOi1NSw==" saltValue="VjJpgCauDj5RjvCyIzd2K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山梨県</cp:lastModifiedBy>
  <cp:lastPrinted>2026-09-28T02:52:21Z</cp:lastPrinted>
  <dcterms:created xsi:type="dcterms:W3CDTF">2026-02-23T06:26:39Z</dcterms:created>
  <dcterms:modified xsi:type="dcterms:W3CDTF">2026-09-28T02:56:31Z</dcterms:modified>
  <cp:category/>
</cp:coreProperties>
</file>