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8 上下水道部\01 上水道課\★02 上水道総務係\09.経営\15.経営分析\経営比較分析表(総務省指導による分析\R1\09甲斐市・46上水【経営比較分析表】2019_192104_46_010\"/>
    </mc:Choice>
  </mc:AlternateContent>
  <workbookProtection workbookAlgorithmName="SHA-512" workbookHashValue="092dkBB3hB/AvXeEKC6YQLUvOw+T983R/lg9cKSH/d1XJpDHH8um78fUEtgHv4lTqmrEzHLGDOV5YgkiTtslTg==" workbookSaltValue="iGvGejUEfVIjx5KFLrUTH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<sst xmlns="http://schemas.openxmlformats.org/spreadsheetml/2006/main" count="228" uniqueCount="114">
  <si>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</si>
  <si>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</si>
  <si>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</si>
  <si>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</si>
  <si>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</si>
  <si>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</si>
  <si>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</si>
  <si>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</si>
  <si>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</si>
  <si>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</si>
  <si>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</si>
  <si>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</si>
  <si>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</si>
  <si>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</si>
  <si>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</si>
  <si>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</si>
  <si>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</si>
  <si>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</si>
  <si>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</si>
  <si>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</si>
  <si>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</si>
  <si>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</si>
  <si>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</si>
  <si>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</si>
  <si>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</si>
  <si>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</si>
  <si>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</si>
  <si>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</si>
  <si>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</si>
  <si>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</si>
  <si>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</si>
  <si>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</si>
  <si>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</si>
  <si>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</si>
  <si>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</si>
  <si>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</si>
  <si>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</si>
  <si>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</si>
  <si>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</si>
  <si>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</si>
  <si>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</si>
  <si>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</si>
  <si>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</si>
  <si>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</si>
  <si>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</si>
  <si>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</si>
  <si>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</si>
  <si>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</si>
  <si>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</si>
  <si>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</si>
  <si>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</si>
  <si>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</si>
  <si>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</si>
  <si>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</si>
  <si>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</si>
  <si>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</si>
  <si>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</si>
  <si>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</si>
  <si>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</si>
  <si>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</si>
  <si>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</si>
  <si>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</si>
  <si>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</si>
  <si>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</si>
  <si>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</si>
  <si>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</si>
  <si>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</si>
  <si>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</si>
  <si>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</si>
  <si>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</si>
  <si>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</si>
  <si>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</si>
  <si>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</si>
  <si>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</si>
  <si>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</si>
  <si>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</si>
  <si>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</si>
  <si>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</si>
  <si>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</si>
  <si>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</si>
  <si>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</si>
  <si>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</si>
  <si>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</si>
  <si>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</si>
  <si>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</si>
  <si>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</si>
  <si>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</si>
  <si>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</si>
  <si>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</si>
  <si>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</si>
  <si>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</si>
  <si>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</si>
  <si>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</si>
  <si>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甲斐市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</si>
  <si>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</si>
  <si>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</si>
  <si>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</si>
  <si>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</si>
  <si>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</si>
  <si>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</si>
  <si>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</si>
  <si>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</si>
  <si>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</si>
  <si>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</si>
  <si>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</si>
  <si>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</si>
  <si>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</si>
  <si>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</si>
  <si>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</si>
  <si>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</si>
  <si>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</si>
  <si>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経営の健全性・効率性においては、令和元年6月検針分から料金改定を実施し適正な料金設定に見直しを行ったことと、定期的な漏水調査を実施したことにより有収率が向上し、本市水道事業は健全経営を維持している。
　しかし、直近5年間の老朽化の状況を見ると、3つの数値とも改善していない。特に、管路更新率の数値は下がっているため、料金値上げを実施した令和2年度以降は、管路更新ペースを上げていく必要がある。
　料金を値上げしたことによって増加した収入を、管路更新等の改良工事費に充てていくことにより、管路更新率を上げ、水道施設の計画的な整備と更新を実施するとともに、今後も持続可能な健全経営を目指していく。
</t>
    <rPh sb="1" eb="3">
      <t>ケイエイ</t>
    </rPh>
    <rPh sb="4" eb="7">
      <t>ケンゼンセイ</t>
    </rPh>
    <rPh sb="8" eb="11">
      <t>コウリツセイ</t>
    </rPh>
    <rPh sb="17" eb="19">
      <t>レイワ</t>
    </rPh>
    <rPh sb="19" eb="21">
      <t>ガンネン</t>
    </rPh>
    <rPh sb="22" eb="23">
      <t>ガツ</t>
    </rPh>
    <rPh sb="23" eb="26">
      <t>ケンシンブン</t>
    </rPh>
    <rPh sb="28" eb="30">
      <t>リョウキン</t>
    </rPh>
    <rPh sb="30" eb="32">
      <t>カイテイ</t>
    </rPh>
    <rPh sb="33" eb="35">
      <t>ジッシ</t>
    </rPh>
    <rPh sb="36" eb="38">
      <t>テキセイ</t>
    </rPh>
    <rPh sb="39" eb="41">
      <t>リョウキン</t>
    </rPh>
    <rPh sb="41" eb="43">
      <t>セッテイ</t>
    </rPh>
    <rPh sb="44" eb="46">
      <t>ミナオ</t>
    </rPh>
    <rPh sb="48" eb="49">
      <t>オコナ</t>
    </rPh>
    <rPh sb="55" eb="58">
      <t>テイキテキ</t>
    </rPh>
    <rPh sb="59" eb="61">
      <t>ロウスイ</t>
    </rPh>
    <rPh sb="61" eb="63">
      <t>チョウサ</t>
    </rPh>
    <rPh sb="64" eb="66">
      <t>ジッシ</t>
    </rPh>
    <rPh sb="73" eb="76">
      <t>ユウシュウリツ</t>
    </rPh>
    <rPh sb="77" eb="79">
      <t>コウジョウ</t>
    </rPh>
    <rPh sb="81" eb="83">
      <t>ホンシ</t>
    </rPh>
    <rPh sb="83" eb="85">
      <t>スイドウ</t>
    </rPh>
    <rPh sb="85" eb="87">
      <t>ジギョウ</t>
    </rPh>
    <rPh sb="88" eb="90">
      <t>ケンゼン</t>
    </rPh>
    <rPh sb="90" eb="92">
      <t>ケイエイ</t>
    </rPh>
    <rPh sb="93" eb="95">
      <t>イジ</t>
    </rPh>
    <rPh sb="106" eb="108">
      <t>チョッキン</t>
    </rPh>
    <rPh sb="109" eb="111">
      <t>ネンカン</t>
    </rPh>
    <rPh sb="112" eb="115">
      <t>ロウキュウカ</t>
    </rPh>
    <rPh sb="116" eb="118">
      <t>ジョウキョウ</t>
    </rPh>
    <rPh sb="119" eb="120">
      <t>ミ</t>
    </rPh>
    <rPh sb="126" eb="128">
      <t>スウチ</t>
    </rPh>
    <rPh sb="130" eb="132">
      <t>カイゼン</t>
    </rPh>
    <rPh sb="138" eb="139">
      <t>トク</t>
    </rPh>
    <rPh sb="141" eb="143">
      <t>カンロ</t>
    </rPh>
    <rPh sb="143" eb="145">
      <t>コウシン</t>
    </rPh>
    <rPh sb="145" eb="146">
      <t>リツ</t>
    </rPh>
    <rPh sb="147" eb="149">
      <t>スウチ</t>
    </rPh>
    <rPh sb="150" eb="151">
      <t>サ</t>
    </rPh>
    <rPh sb="159" eb="161">
      <t>リョウキン</t>
    </rPh>
    <rPh sb="161" eb="163">
      <t>ネア</t>
    </rPh>
    <rPh sb="165" eb="167">
      <t>ジッシ</t>
    </rPh>
    <rPh sb="169" eb="171">
      <t>レイワ</t>
    </rPh>
    <rPh sb="172" eb="173">
      <t>ネン</t>
    </rPh>
    <rPh sb="173" eb="174">
      <t>ド</t>
    </rPh>
    <rPh sb="174" eb="176">
      <t>イコウ</t>
    </rPh>
    <rPh sb="178" eb="180">
      <t>カンロ</t>
    </rPh>
    <rPh sb="180" eb="182">
      <t>コウシン</t>
    </rPh>
    <rPh sb="186" eb="187">
      <t>ア</t>
    </rPh>
    <rPh sb="191" eb="193">
      <t>ヒツヨウ</t>
    </rPh>
    <rPh sb="199" eb="201">
      <t>リョウキン</t>
    </rPh>
    <rPh sb="202" eb="204">
      <t>ネア</t>
    </rPh>
    <rPh sb="213" eb="215">
      <t>ゾウカ</t>
    </rPh>
    <rPh sb="217" eb="219">
      <t>シュウニュウ</t>
    </rPh>
    <rPh sb="221" eb="223">
      <t>カンロ</t>
    </rPh>
    <rPh sb="223" eb="225">
      <t>コウシン</t>
    </rPh>
    <rPh sb="225" eb="226">
      <t>トウ</t>
    </rPh>
    <rPh sb="227" eb="229">
      <t>カイリョウ</t>
    </rPh>
    <rPh sb="229" eb="231">
      <t>コウジ</t>
    </rPh>
    <rPh sb="231" eb="232">
      <t>ヒ</t>
    </rPh>
    <rPh sb="233" eb="234">
      <t>ア</t>
    </rPh>
    <rPh sb="244" eb="246">
      <t>カンロ</t>
    </rPh>
    <rPh sb="246" eb="248">
      <t>コウシン</t>
    </rPh>
    <rPh sb="248" eb="249">
      <t>リツ</t>
    </rPh>
    <rPh sb="250" eb="251">
      <t>ア</t>
    </rPh>
    <rPh sb="253" eb="255">
      <t>スイドウ</t>
    </rPh>
    <rPh sb="255" eb="257">
      <t>シセツ</t>
    </rPh>
    <rPh sb="258" eb="260">
      <t>ケイカク</t>
    </rPh>
    <rPh sb="260" eb="261">
      <t>テキ</t>
    </rPh>
    <rPh sb="262" eb="264">
      <t>セイビ</t>
    </rPh>
    <rPh sb="265" eb="267">
      <t>コウシン</t>
    </rPh>
    <rPh sb="268" eb="270">
      <t>ジッシ</t>
    </rPh>
    <rPh sb="277" eb="279">
      <t>コンゴ</t>
    </rPh>
    <rPh sb="280" eb="282">
      <t>ジゾク</t>
    </rPh>
    <rPh sb="282" eb="284">
      <t>カノウ</t>
    </rPh>
    <rPh sb="285" eb="287">
      <t>ケンゼン</t>
    </rPh>
    <rPh sb="287" eb="289">
      <t>ケイエイ</t>
    </rPh>
    <rPh sb="290" eb="292">
      <t>メザ</t>
    </rPh>
    <phoneticPr fontId="4"/>
  </si>
  <si>
    <t xml:space="preserve">①経常収支比率は、100％以上を維持し、経常損益は黒字となっている。前年度より16％以上数値が上昇したのは、令和元年6月検針分から料金を値上げしたことによる。
②累積欠損比率は、欠損金を計上していない。
③流動比率は、100％以上を維持しており、債務に対する賄いは充足している。
④企業債残高対給水収益比率は、類似団体平均と比較して非常に低い数値となっている。
⑤料金回収率は、100％を維持しており、給水に係る費用は十分賄えている。
⑥給水原価は、類似団体平均と比較して4割ほど安い水準となっている。
⑦施設利用率は、前年度よりも配水量が減っていることにより、やや低い数値になったものと考えられる。給水戸数は増加していても、節水機器の導入等によるものと考えられる。
⑧有収率は、平成28年度から数値が上昇しており、非常に良い結果となっている。今後もこの数値が上昇するよう、漏水調査や施設更新を行っていく。
</t>
    <rPh sb="1" eb="3">
      <t>ケイジョウ</t>
    </rPh>
    <rPh sb="3" eb="5">
      <t>シュウシ</t>
    </rPh>
    <rPh sb="5" eb="7">
      <t>ヒリツ</t>
    </rPh>
    <rPh sb="13" eb="15">
      <t>イジョウ</t>
    </rPh>
    <rPh sb="16" eb="18">
      <t>イジ</t>
    </rPh>
    <rPh sb="20" eb="22">
      <t>ケイジョウ</t>
    </rPh>
    <rPh sb="22" eb="24">
      <t>ソンエキ</t>
    </rPh>
    <rPh sb="25" eb="27">
      <t>クロジ</t>
    </rPh>
    <rPh sb="34" eb="37">
      <t>ゼンネンド</t>
    </rPh>
    <rPh sb="42" eb="44">
      <t>イジョウ</t>
    </rPh>
    <rPh sb="44" eb="46">
      <t>スウチ</t>
    </rPh>
    <rPh sb="47" eb="49">
      <t>ジョウショウ</t>
    </rPh>
    <rPh sb="82" eb="84">
      <t>ルイセキ</t>
    </rPh>
    <rPh sb="84" eb="86">
      <t>ケッソン</t>
    </rPh>
    <rPh sb="86" eb="88">
      <t>ヒリツ</t>
    </rPh>
    <rPh sb="90" eb="93">
      <t>ケッソンキン</t>
    </rPh>
    <rPh sb="94" eb="96">
      <t>ケイジョウ</t>
    </rPh>
    <rPh sb="105" eb="107">
      <t>リュウドウ</t>
    </rPh>
    <rPh sb="107" eb="109">
      <t>ヒリツ</t>
    </rPh>
    <rPh sb="115" eb="117">
      <t>イジョウ</t>
    </rPh>
    <rPh sb="118" eb="120">
      <t>イジ</t>
    </rPh>
    <rPh sb="125" eb="127">
      <t>サイム</t>
    </rPh>
    <rPh sb="128" eb="129">
      <t>タイ</t>
    </rPh>
    <rPh sb="131" eb="132">
      <t>マカナ</t>
    </rPh>
    <rPh sb="134" eb="136">
      <t>ジュウソク</t>
    </rPh>
    <rPh sb="144" eb="146">
      <t>キギョウ</t>
    </rPh>
    <rPh sb="146" eb="147">
      <t>サイ</t>
    </rPh>
    <rPh sb="147" eb="149">
      <t>ザンダカ</t>
    </rPh>
    <rPh sb="149" eb="150">
      <t>タイ</t>
    </rPh>
    <rPh sb="150" eb="152">
      <t>キュウスイ</t>
    </rPh>
    <rPh sb="152" eb="154">
      <t>シュウエキ</t>
    </rPh>
    <rPh sb="154" eb="156">
      <t>ヒリツ</t>
    </rPh>
    <rPh sb="158" eb="160">
      <t>ルイジ</t>
    </rPh>
    <rPh sb="160" eb="162">
      <t>ダンタイ</t>
    </rPh>
    <rPh sb="162" eb="164">
      <t>ヘイキン</t>
    </rPh>
    <rPh sb="165" eb="167">
      <t>ヒカク</t>
    </rPh>
    <rPh sb="169" eb="171">
      <t>ヒジョウ</t>
    </rPh>
    <rPh sb="172" eb="173">
      <t>ヒク</t>
    </rPh>
    <rPh sb="174" eb="176">
      <t>スウチ</t>
    </rPh>
    <rPh sb="186" eb="188">
      <t>リョウキン</t>
    </rPh>
    <rPh sb="188" eb="190">
      <t>カイシュウ</t>
    </rPh>
    <rPh sb="190" eb="191">
      <t>リツ</t>
    </rPh>
    <rPh sb="198" eb="200">
      <t>イジ</t>
    </rPh>
    <rPh sb="205" eb="207">
      <t>キュウスイ</t>
    </rPh>
    <rPh sb="208" eb="209">
      <t>カカ</t>
    </rPh>
    <rPh sb="210" eb="212">
      <t>ヒヨウ</t>
    </rPh>
    <rPh sb="213" eb="215">
      <t>ジュウブン</t>
    </rPh>
    <rPh sb="215" eb="216">
      <t>マカナ</t>
    </rPh>
    <rPh sb="224" eb="226">
      <t>キュウスイ</t>
    </rPh>
    <rPh sb="226" eb="228">
      <t>ゲンカ</t>
    </rPh>
    <rPh sb="230" eb="232">
      <t>ルイジ</t>
    </rPh>
    <rPh sb="232" eb="234">
      <t>ダンタイ</t>
    </rPh>
    <rPh sb="234" eb="236">
      <t>ヘイキン</t>
    </rPh>
    <rPh sb="237" eb="239">
      <t>ヒカク</t>
    </rPh>
    <rPh sb="242" eb="243">
      <t>ワリ</t>
    </rPh>
    <rPh sb="245" eb="246">
      <t>ヤス</t>
    </rPh>
    <rPh sb="247" eb="249">
      <t>スイジュン</t>
    </rPh>
    <rPh sb="259" eb="261">
      <t>シセツ</t>
    </rPh>
    <rPh sb="261" eb="263">
      <t>リヨウ</t>
    </rPh>
    <rPh sb="263" eb="264">
      <t>リツ</t>
    </rPh>
    <rPh sb="266" eb="269">
      <t>ゼンネンド</t>
    </rPh>
    <rPh sb="272" eb="274">
      <t>ハイスイ</t>
    </rPh>
    <rPh sb="274" eb="275">
      <t>リョウ</t>
    </rPh>
    <rPh sb="276" eb="277">
      <t>ヘ</t>
    </rPh>
    <rPh sb="289" eb="290">
      <t>ヒク</t>
    </rPh>
    <rPh sb="291" eb="293">
      <t>スウチ</t>
    </rPh>
    <rPh sb="300" eb="301">
      <t>カンガ</t>
    </rPh>
    <rPh sb="306" eb="308">
      <t>キュウスイ</t>
    </rPh>
    <rPh sb="308" eb="310">
      <t>コスウ</t>
    </rPh>
    <rPh sb="311" eb="313">
      <t>ゾウカ</t>
    </rPh>
    <rPh sb="319" eb="321">
      <t>セッスイ</t>
    </rPh>
    <rPh sb="321" eb="323">
      <t>キキ</t>
    </rPh>
    <rPh sb="324" eb="326">
      <t>ドウニュウ</t>
    </rPh>
    <rPh sb="326" eb="327">
      <t>トウ</t>
    </rPh>
    <rPh sb="333" eb="334">
      <t>カンガ</t>
    </rPh>
    <rPh sb="342" eb="345">
      <t>ユウシュウリツ</t>
    </rPh>
    <rPh sb="347" eb="349">
      <t>ヘイセイ</t>
    </rPh>
    <rPh sb="351" eb="352">
      <t>ネン</t>
    </rPh>
    <rPh sb="352" eb="353">
      <t>ド</t>
    </rPh>
    <rPh sb="355" eb="357">
      <t>スウチ</t>
    </rPh>
    <rPh sb="358" eb="360">
      <t>ジョウショウ</t>
    </rPh>
    <rPh sb="365" eb="367">
      <t>ヒジョウ</t>
    </rPh>
    <rPh sb="368" eb="369">
      <t>ヨ</t>
    </rPh>
    <rPh sb="370" eb="372">
      <t>ケッカ</t>
    </rPh>
    <rPh sb="379" eb="381">
      <t>コンゴ</t>
    </rPh>
    <rPh sb="384" eb="386">
      <t>スウチ</t>
    </rPh>
    <rPh sb="387" eb="389">
      <t>ジョウショウ</t>
    </rPh>
    <rPh sb="394" eb="396">
      <t>ロウスイ</t>
    </rPh>
    <rPh sb="396" eb="398">
      <t>チョウサ</t>
    </rPh>
    <rPh sb="399" eb="401">
      <t>シセツ</t>
    </rPh>
    <rPh sb="401" eb="403">
      <t>コウシン</t>
    </rPh>
    <rPh sb="404" eb="405">
      <t>オコナ</t>
    </rPh>
    <phoneticPr fontId="4"/>
  </si>
  <si>
    <t xml:space="preserve">①有形固定資産減価償却率は、直近5年間に毎年約1％ずつ数値が上昇しており、法定耐用年数に近い資産が微増している。
②管路経年化率は、直近5年間で5％数値が上昇していることから、法定耐用年数に近づいている管路が増加している。
③管路更新率は、類似団体平均とほぼ同程度であるが、直近5年で0.53％も数値が下がっている。管路更新ペースが著しく下がっているため、今後は管路更新工事を増やし、更新ペースを上げる必要がある。
</t>
    <rPh sb="1" eb="3">
      <t>ユウケイ</t>
    </rPh>
    <rPh sb="3" eb="5">
      <t>コテイ</t>
    </rPh>
    <rPh sb="5" eb="7">
      <t>シサン</t>
    </rPh>
    <rPh sb="7" eb="9">
      <t>ゲンカ</t>
    </rPh>
    <rPh sb="9" eb="11">
      <t>ショウキャク</t>
    </rPh>
    <rPh sb="11" eb="12">
      <t>リツ</t>
    </rPh>
    <rPh sb="14" eb="16">
      <t>チョッキン</t>
    </rPh>
    <rPh sb="17" eb="19">
      <t>ネンカン</t>
    </rPh>
    <rPh sb="20" eb="22">
      <t>マイトシ</t>
    </rPh>
    <rPh sb="22" eb="23">
      <t>ヤク</t>
    </rPh>
    <rPh sb="27" eb="29">
      <t>スウチ</t>
    </rPh>
    <rPh sb="30" eb="32">
      <t>ジョウショウ</t>
    </rPh>
    <rPh sb="37" eb="39">
      <t>ホウテイ</t>
    </rPh>
    <rPh sb="39" eb="41">
      <t>タイヨウ</t>
    </rPh>
    <rPh sb="41" eb="43">
      <t>ネンスウ</t>
    </rPh>
    <rPh sb="44" eb="45">
      <t>チカ</t>
    </rPh>
    <rPh sb="46" eb="48">
      <t>シサン</t>
    </rPh>
    <rPh sb="49" eb="50">
      <t>ビ</t>
    </rPh>
    <rPh sb="50" eb="51">
      <t>フ</t>
    </rPh>
    <rPh sb="59" eb="61">
      <t>カンロ</t>
    </rPh>
    <rPh sb="61" eb="64">
      <t>ケイネンカ</t>
    </rPh>
    <rPh sb="64" eb="65">
      <t>リツ</t>
    </rPh>
    <rPh sb="67" eb="69">
      <t>チョッキン</t>
    </rPh>
    <rPh sb="70" eb="72">
      <t>ネンカン</t>
    </rPh>
    <rPh sb="75" eb="77">
      <t>スウチ</t>
    </rPh>
    <rPh sb="78" eb="80">
      <t>ジョウショウ</t>
    </rPh>
    <rPh sb="102" eb="104">
      <t>カンロ</t>
    </rPh>
    <rPh sb="105" eb="107">
      <t>ゾウカ</t>
    </rPh>
    <rPh sb="115" eb="117">
      <t>カンロ</t>
    </rPh>
    <rPh sb="117" eb="119">
      <t>コウシン</t>
    </rPh>
    <rPh sb="119" eb="120">
      <t>リツ</t>
    </rPh>
    <rPh sb="122" eb="124">
      <t>ルイジ</t>
    </rPh>
    <rPh sb="124" eb="126">
      <t>ダンタイ</t>
    </rPh>
    <rPh sb="126" eb="128">
      <t>ヘイキン</t>
    </rPh>
    <rPh sb="131" eb="132">
      <t>ドウ</t>
    </rPh>
    <rPh sb="132" eb="134">
      <t>テイド</t>
    </rPh>
    <rPh sb="139" eb="141">
      <t>チョッキン</t>
    </rPh>
    <rPh sb="142" eb="143">
      <t>ネン</t>
    </rPh>
    <rPh sb="150" eb="152">
      <t>スウチ</t>
    </rPh>
    <rPh sb="153" eb="154">
      <t>サ</t>
    </rPh>
    <rPh sb="160" eb="162">
      <t>カンロ</t>
    </rPh>
    <rPh sb="162" eb="164">
      <t>コウシン</t>
    </rPh>
    <rPh sb="168" eb="169">
      <t>イチジル</t>
    </rPh>
    <rPh sb="171" eb="172">
      <t>サ</t>
    </rPh>
    <rPh sb="180" eb="182">
      <t>コンゴ</t>
    </rPh>
    <rPh sb="183" eb="185">
      <t>カンロ</t>
    </rPh>
    <rPh sb="185" eb="187">
      <t>コウシン</t>
    </rPh>
    <rPh sb="187" eb="189">
      <t>コウジ</t>
    </rPh>
    <rPh sb="190" eb="191">
      <t>フ</t>
    </rPh>
    <rPh sb="194" eb="196">
      <t>コウシン</t>
    </rPh>
    <rPh sb="200" eb="201">
      <t>ア</t>
    </rPh>
    <rPh sb="203" eb="20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</si>
</sst>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1.1399999999999999</c:v>
                </c:pt>
                <c:pt idx="1">
                  <c:v>0.81</c:v>
                </c:pt>
                <c:pt idx="2">
                  <c:v>0.75</c:v>
                </c:pt>
                <c:pt idx="3">
                  <c:v>0.7</c:v>
                </c:pt>
                <c:pt idx="4">
                  <c:v>0.61</c:v>
                </c:pt>
              </c:numCache>
            </c:numRef>
          </c:val>
          <c:extLst>
            <c:ext xmlns:c16="http://schemas.microsoft.com/office/drawing/2014/chart" uri="{C3380CC4-5D6E-409C-BE32-E72D297353CC}">
              <c16:uniqueId val="{00000000-1529-4DE9-9E65-8FCC56109AC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1529-4DE9-9E65-8FCC56109AC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55.67</c:v>
                </c:pt>
                <c:pt idx="1">
                  <c:v>55.63</c:v>
                </c:pt>
                <c:pt idx="2">
                  <c:v>56.29</c:v>
                </c:pt>
                <c:pt idx="3">
                  <c:v>55.22</c:v>
                </c:pt>
                <c:pt idx="4">
                  <c:v>53.76</c:v>
                </c:pt>
              </c:numCache>
            </c:numRef>
          </c:val>
          <c:extLst>
            <c:ext xmlns:c16="http://schemas.microsoft.com/office/drawing/2014/chart" uri="{C3380CC4-5D6E-409C-BE32-E72D297353CC}">
              <c16:uniqueId val="{00000000-E908-4197-93B4-9A74DA317DA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E908-4197-93B4-9A74DA317DA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86.63</c:v>
                </c:pt>
                <c:pt idx="1">
                  <c:v>86.45</c:v>
                </c:pt>
                <c:pt idx="2">
                  <c:v>86.49</c:v>
                </c:pt>
                <c:pt idx="3">
                  <c:v>87.8</c:v>
                </c:pt>
                <c:pt idx="4">
                  <c:v>89.13</c:v>
                </c:pt>
              </c:numCache>
            </c:numRef>
          </c:val>
          <c:extLst>
            <c:ext xmlns:c16="http://schemas.microsoft.com/office/drawing/2014/chart" uri="{C3380CC4-5D6E-409C-BE32-E72D297353CC}">
              <c16:uniqueId val="{00000000-B474-4F3B-B095-4CE9D073B56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B474-4F3B-B095-4CE9D073B56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104.16</c:v>
                </c:pt>
                <c:pt idx="1">
                  <c:v>112.5</c:v>
                </c:pt>
                <c:pt idx="2">
                  <c:v>116.16</c:v>
                </c:pt>
                <c:pt idx="3">
                  <c:v>118.58</c:v>
                </c:pt>
                <c:pt idx="4">
                  <c:v>134.61000000000001</c:v>
                </c:pt>
              </c:numCache>
            </c:numRef>
          </c:val>
          <c:extLst>
            <c:ext xmlns:c16="http://schemas.microsoft.com/office/drawing/2014/chart" uri="{C3380CC4-5D6E-409C-BE32-E72D297353CC}">
              <c16:uniqueId val="{00000000-21CE-4BCB-9BE7-05F5AA44259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21CE-4BCB-9BE7-05F5AA44259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47.43</c:v>
                </c:pt>
                <c:pt idx="1">
                  <c:v>48.28</c:v>
                </c:pt>
                <c:pt idx="2">
                  <c:v>49.2</c:v>
                </c:pt>
                <c:pt idx="3">
                  <c:v>50.16</c:v>
                </c:pt>
                <c:pt idx="4">
                  <c:v>51</c:v>
                </c:pt>
              </c:numCache>
            </c:numRef>
          </c:val>
          <c:extLst>
            <c:ext xmlns:c16="http://schemas.microsoft.com/office/drawing/2014/chart" uri="{C3380CC4-5D6E-409C-BE32-E72D297353CC}">
              <c16:uniqueId val="{00000000-0A2A-4D5C-AA9B-14CC5C21FBF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0A2A-4D5C-AA9B-14CC5C21FBF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4.2699999999999996</c:v>
                </c:pt>
                <c:pt idx="1">
                  <c:v>4.28</c:v>
                </c:pt>
                <c:pt idx="2">
                  <c:v>4.93</c:v>
                </c:pt>
                <c:pt idx="3">
                  <c:v>6.19</c:v>
                </c:pt>
                <c:pt idx="4">
                  <c:v>9.2799999999999994</c:v>
                </c:pt>
              </c:numCache>
            </c:numRef>
          </c:val>
          <c:extLst>
            <c:ext xmlns:c16="http://schemas.microsoft.com/office/drawing/2014/chart" uri="{C3380CC4-5D6E-409C-BE32-E72D297353CC}">
              <c16:uniqueId val="{00000000-68D9-4B17-A964-9209E455D1C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68D9-4B17-A964-9209E455D1C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C3-4801-A09B-74E9C784C12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4EC3-4801-A09B-74E9C784C12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472.47</c:v>
                </c:pt>
                <c:pt idx="1">
                  <c:v>453.71</c:v>
                </c:pt>
                <c:pt idx="2">
                  <c:v>604.83000000000004</c:v>
                </c:pt>
                <c:pt idx="3">
                  <c:v>581.30999999999995</c:v>
                </c:pt>
                <c:pt idx="4">
                  <c:v>1112.1099999999999</c:v>
                </c:pt>
              </c:numCache>
            </c:numRef>
          </c:val>
          <c:extLst>
            <c:ext xmlns:c16="http://schemas.microsoft.com/office/drawing/2014/chart" uri="{C3380CC4-5D6E-409C-BE32-E72D297353CC}">
              <c16:uniqueId val="{00000000-78DF-4615-B2B0-4973F1D7834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78DF-4615-B2B0-4973F1D7834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33.82</c:v>
                </c:pt>
                <c:pt idx="1">
                  <c:v>22.43</c:v>
                </c:pt>
                <c:pt idx="2">
                  <c:v>13.92</c:v>
                </c:pt>
                <c:pt idx="3">
                  <c:v>9.33</c:v>
                </c:pt>
                <c:pt idx="4">
                  <c:v>6.13</c:v>
                </c:pt>
              </c:numCache>
            </c:numRef>
          </c:val>
          <c:extLst>
            <c:ext xmlns:c16="http://schemas.microsoft.com/office/drawing/2014/chart" uri="{C3380CC4-5D6E-409C-BE32-E72D297353CC}">
              <c16:uniqueId val="{00000000-770D-4340-843A-3D3A093FC86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770D-4340-843A-3D3A093FC86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96.48</c:v>
                </c:pt>
                <c:pt idx="1">
                  <c:v>105.59</c:v>
                </c:pt>
                <c:pt idx="2">
                  <c:v>108.37</c:v>
                </c:pt>
                <c:pt idx="3">
                  <c:v>110.42</c:v>
                </c:pt>
                <c:pt idx="4">
                  <c:v>128.26</c:v>
                </c:pt>
              </c:numCache>
            </c:numRef>
          </c:val>
          <c:extLst>
            <c:ext xmlns:c16="http://schemas.microsoft.com/office/drawing/2014/chart" uri="{C3380CC4-5D6E-409C-BE32-E72D297353CC}">
              <c16:uniqueId val="{00000000-3E56-4E0C-9A32-B67CCF5DE48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3E56-4E0C-9A32-B67CCF5DE48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110.63</c:v>
                </c:pt>
                <c:pt idx="1">
                  <c:v>100.74</c:v>
                </c:pt>
                <c:pt idx="2">
                  <c:v>98.05</c:v>
                </c:pt>
                <c:pt idx="3">
                  <c:v>96.27</c:v>
                </c:pt>
                <c:pt idx="4">
                  <c:v>99.1</c:v>
                </c:pt>
              </c:numCache>
            </c:numRef>
          </c:val>
          <c:extLst>
            <c:ext xmlns:c16="http://schemas.microsoft.com/office/drawing/2014/chart" uri="{C3380CC4-5D6E-409C-BE32-E72D297353CC}">
              <c16:uniqueId val="{00000000-396E-4DFD-9E3D-EB1AFEBB1D4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396E-4DFD-9E3D-EB1AFEBB1D4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40" zoomScale="90" zoomScaleNormal="9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山梨県　甲斐市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75843</v>
      </c>
      <c r="AM8" s="71"/>
      <c r="AN8" s="71"/>
      <c r="AO8" s="71"/>
      <c r="AP8" s="71"/>
      <c r="AQ8" s="71"/>
      <c r="AR8" s="71"/>
      <c r="AS8" s="71"/>
      <c r="AT8" s="67">
        <f>データ!$S$6</f>
        <v>71.95</v>
      </c>
      <c r="AU8" s="68"/>
      <c r="AV8" s="68"/>
      <c r="AW8" s="68"/>
      <c r="AX8" s="68"/>
      <c r="AY8" s="68"/>
      <c r="AZ8" s="68"/>
      <c r="BA8" s="68"/>
      <c r="BB8" s="70">
        <f>データ!$T$6</f>
        <v>1054.1099999999999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98.36</v>
      </c>
      <c r="J10" s="68"/>
      <c r="K10" s="68"/>
      <c r="L10" s="68"/>
      <c r="M10" s="68"/>
      <c r="N10" s="68"/>
      <c r="O10" s="69"/>
      <c r="P10" s="70">
        <f>データ!$P$6</f>
        <v>98.92</v>
      </c>
      <c r="Q10" s="70"/>
      <c r="R10" s="70"/>
      <c r="S10" s="70"/>
      <c r="T10" s="70"/>
      <c r="U10" s="70"/>
      <c r="V10" s="70"/>
      <c r="W10" s="71">
        <f>データ!$Q$6</f>
        <v>2431</v>
      </c>
      <c r="X10" s="71"/>
      <c r="Y10" s="71"/>
      <c r="Z10" s="71"/>
      <c r="AA10" s="71"/>
      <c r="AB10" s="71"/>
      <c r="AC10" s="71"/>
      <c r="AD10" s="2"/>
      <c r="AE10" s="2"/>
      <c r="AF10" s="2"/>
      <c r="AG10" s="2"/>
      <c r="AH10" s="4"/>
      <c r="AI10" s="4"/>
      <c r="AJ10" s="4"/>
      <c r="AK10" s="4"/>
      <c r="AL10" s="71">
        <f>データ!$U$6</f>
        <v>55485</v>
      </c>
      <c r="AM10" s="71"/>
      <c r="AN10" s="71"/>
      <c r="AO10" s="71"/>
      <c r="AP10" s="71"/>
      <c r="AQ10" s="71"/>
      <c r="AR10" s="71"/>
      <c r="AS10" s="71"/>
      <c r="AT10" s="67">
        <f>データ!$V$6</f>
        <v>25.27</v>
      </c>
      <c r="AU10" s="68"/>
      <c r="AV10" s="68"/>
      <c r="AW10" s="68"/>
      <c r="AX10" s="68"/>
      <c r="AY10" s="68"/>
      <c r="AZ10" s="68"/>
      <c r="BA10" s="68"/>
      <c r="BB10" s="70">
        <f>データ!$W$6</f>
        <v>2195.69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l+BR9lBBIHD9L/4QvPh+FxWLsOXNOYbx4nD6mmmpTn+9tz/SlOYUuQ6lWMQx3qoIZrDkEuaxcUnxwtPRPB6mGA==" saltValue="3ardgl+dOX1FJUBBHIYp3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192104</v>
      </c>
      <c r="D6" s="34">
        <f t="shared" si="3"/>
        <v>46</v>
      </c>
      <c r="E6" s="34">
        <f t="shared" si="3"/>
        <v>1</v>
      </c>
      <c r="F6" s="34">
        <f t="shared" si="3"/>
        <v>0</v>
      </c>
      <c r="G6" s="34">
        <f t="shared" si="3"/>
        <v>1</v>
      </c>
      <c r="H6" s="34" t="str">
        <f t="shared" si="3"/>
        <v>山梨県　甲斐市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98.36</v>
      </c>
      <c r="P6" s="35">
        <f t="shared" si="3"/>
        <v>98.92</v>
      </c>
      <c r="Q6" s="35">
        <f t="shared" si="3"/>
        <v>2431</v>
      </c>
      <c r="R6" s="35">
        <f t="shared" si="3"/>
        <v>75843</v>
      </c>
      <c r="S6" s="35">
        <f t="shared" si="3"/>
        <v>71.95</v>
      </c>
      <c r="T6" s="35">
        <f t="shared" si="3"/>
        <v>1054.1099999999999</v>
      </c>
      <c r="U6" s="35">
        <f t="shared" si="3"/>
        <v>55485</v>
      </c>
      <c r="V6" s="35">
        <f t="shared" si="3"/>
        <v>25.27</v>
      </c>
      <c r="W6" s="35">
        <f t="shared" si="3"/>
        <v>2195.69</v>
      </c>
      <c r="X6" s="36">
        <f>IF(X7="",NA(),X7)</f>
        <v>104.16</v>
      </c>
      <c r="Y6" s="36">
        <f t="shared" ref="Y6:AG6" si="4">IF(Y7="",NA(),Y7)</f>
        <v>112.5</v>
      </c>
      <c r="Z6" s="36">
        <f t="shared" si="4"/>
        <v>116.16</v>
      </c>
      <c r="AA6" s="36">
        <f t="shared" si="4"/>
        <v>118.58</v>
      </c>
      <c r="AB6" s="36">
        <f t="shared" si="4"/>
        <v>134.61000000000001</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472.47</v>
      </c>
      <c r="AU6" s="36">
        <f t="shared" ref="AU6:BC6" si="6">IF(AU7="",NA(),AU7)</f>
        <v>453.71</v>
      </c>
      <c r="AV6" s="36">
        <f t="shared" si="6"/>
        <v>604.83000000000004</v>
      </c>
      <c r="AW6" s="36">
        <f t="shared" si="6"/>
        <v>581.30999999999995</v>
      </c>
      <c r="AX6" s="36">
        <f t="shared" si="6"/>
        <v>1112.1099999999999</v>
      </c>
      <c r="AY6" s="36">
        <f t="shared" si="6"/>
        <v>346.59</v>
      </c>
      <c r="AZ6" s="36">
        <f t="shared" si="6"/>
        <v>357.82</v>
      </c>
      <c r="BA6" s="36">
        <f t="shared" si="6"/>
        <v>355.5</v>
      </c>
      <c r="BB6" s="36">
        <f t="shared" si="6"/>
        <v>349.83</v>
      </c>
      <c r="BC6" s="36">
        <f t="shared" si="6"/>
        <v>360.86</v>
      </c>
      <c r="BD6" s="35" t="str">
        <f>IF(BD7="","",IF(BD7="-","【-】","【"&amp;SUBSTITUTE(TEXT(BD7,"#,##0.00"),"-","△")&amp;"】"))</f>
        <v>【264.97】</v>
      </c>
      <c r="BE6" s="36">
        <f>IF(BE7="",NA(),BE7)</f>
        <v>33.82</v>
      </c>
      <c r="BF6" s="36">
        <f t="shared" ref="BF6:BN6" si="7">IF(BF7="",NA(),BF7)</f>
        <v>22.43</v>
      </c>
      <c r="BG6" s="36">
        <f t="shared" si="7"/>
        <v>13.92</v>
      </c>
      <c r="BH6" s="36">
        <f t="shared" si="7"/>
        <v>9.33</v>
      </c>
      <c r="BI6" s="36">
        <f t="shared" si="7"/>
        <v>6.13</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96.48</v>
      </c>
      <c r="BQ6" s="36">
        <f t="shared" ref="BQ6:BY6" si="8">IF(BQ7="",NA(),BQ7)</f>
        <v>105.59</v>
      </c>
      <c r="BR6" s="36">
        <f t="shared" si="8"/>
        <v>108.37</v>
      </c>
      <c r="BS6" s="36">
        <f t="shared" si="8"/>
        <v>110.42</v>
      </c>
      <c r="BT6" s="36">
        <f t="shared" si="8"/>
        <v>128.26</v>
      </c>
      <c r="BU6" s="36">
        <f t="shared" si="8"/>
        <v>105.71</v>
      </c>
      <c r="BV6" s="36">
        <f t="shared" si="8"/>
        <v>106.01</v>
      </c>
      <c r="BW6" s="36">
        <f t="shared" si="8"/>
        <v>104.57</v>
      </c>
      <c r="BX6" s="36">
        <f t="shared" si="8"/>
        <v>103.54</v>
      </c>
      <c r="BY6" s="36">
        <f t="shared" si="8"/>
        <v>103.32</v>
      </c>
      <c r="BZ6" s="35" t="str">
        <f>IF(BZ7="","",IF(BZ7="-","【-】","【"&amp;SUBSTITUTE(TEXT(BZ7,"#,##0.00"),"-","△")&amp;"】"))</f>
        <v>【103.24】</v>
      </c>
      <c r="CA6" s="36">
        <f>IF(CA7="",NA(),CA7)</f>
        <v>110.63</v>
      </c>
      <c r="CB6" s="36">
        <f t="shared" ref="CB6:CJ6" si="9">IF(CB7="",NA(),CB7)</f>
        <v>100.74</v>
      </c>
      <c r="CC6" s="36">
        <f t="shared" si="9"/>
        <v>98.05</v>
      </c>
      <c r="CD6" s="36">
        <f t="shared" si="9"/>
        <v>96.27</v>
      </c>
      <c r="CE6" s="36">
        <f t="shared" si="9"/>
        <v>99.1</v>
      </c>
      <c r="CF6" s="36">
        <f t="shared" si="9"/>
        <v>162.15</v>
      </c>
      <c r="CG6" s="36">
        <f t="shared" si="9"/>
        <v>162.24</v>
      </c>
      <c r="CH6" s="36">
        <f t="shared" si="9"/>
        <v>165.47</v>
      </c>
      <c r="CI6" s="36">
        <f t="shared" si="9"/>
        <v>167.46</v>
      </c>
      <c r="CJ6" s="36">
        <f t="shared" si="9"/>
        <v>168.56</v>
      </c>
      <c r="CK6" s="35" t="str">
        <f>IF(CK7="","",IF(CK7="-","【-】","【"&amp;SUBSTITUTE(TEXT(CK7,"#,##0.00"),"-","△")&amp;"】"))</f>
        <v>【168.38】</v>
      </c>
      <c r="CL6" s="36">
        <f>IF(CL7="",NA(),CL7)</f>
        <v>55.67</v>
      </c>
      <c r="CM6" s="36">
        <f t="shared" ref="CM6:CU6" si="10">IF(CM7="",NA(),CM7)</f>
        <v>55.63</v>
      </c>
      <c r="CN6" s="36">
        <f t="shared" si="10"/>
        <v>56.29</v>
      </c>
      <c r="CO6" s="36">
        <f t="shared" si="10"/>
        <v>55.22</v>
      </c>
      <c r="CP6" s="36">
        <f t="shared" si="10"/>
        <v>53.76</v>
      </c>
      <c r="CQ6" s="36">
        <f t="shared" si="10"/>
        <v>59.34</v>
      </c>
      <c r="CR6" s="36">
        <f t="shared" si="10"/>
        <v>59.11</v>
      </c>
      <c r="CS6" s="36">
        <f t="shared" si="10"/>
        <v>59.74</v>
      </c>
      <c r="CT6" s="36">
        <f t="shared" si="10"/>
        <v>59.46</v>
      </c>
      <c r="CU6" s="36">
        <f t="shared" si="10"/>
        <v>59.51</v>
      </c>
      <c r="CV6" s="35" t="str">
        <f>IF(CV7="","",IF(CV7="-","【-】","【"&amp;SUBSTITUTE(TEXT(CV7,"#,##0.00"),"-","△")&amp;"】"))</f>
        <v>【60.00】</v>
      </c>
      <c r="CW6" s="36">
        <f>IF(CW7="",NA(),CW7)</f>
        <v>86.63</v>
      </c>
      <c r="CX6" s="36">
        <f t="shared" ref="CX6:DF6" si="11">IF(CX7="",NA(),CX7)</f>
        <v>86.45</v>
      </c>
      <c r="CY6" s="36">
        <f t="shared" si="11"/>
        <v>86.49</v>
      </c>
      <c r="CZ6" s="36">
        <f t="shared" si="11"/>
        <v>87.8</v>
      </c>
      <c r="DA6" s="36">
        <f t="shared" si="11"/>
        <v>89.13</v>
      </c>
      <c r="DB6" s="36">
        <f t="shared" si="11"/>
        <v>87.74</v>
      </c>
      <c r="DC6" s="36">
        <f t="shared" si="11"/>
        <v>87.91</v>
      </c>
      <c r="DD6" s="36">
        <f t="shared" si="11"/>
        <v>87.28</v>
      </c>
      <c r="DE6" s="36">
        <f t="shared" si="11"/>
        <v>87.41</v>
      </c>
      <c r="DF6" s="36">
        <f t="shared" si="11"/>
        <v>87.08</v>
      </c>
      <c r="DG6" s="35" t="str">
        <f>IF(DG7="","",IF(DG7="-","【-】","【"&amp;SUBSTITUTE(TEXT(DG7,"#,##0.00"),"-","△")&amp;"】"))</f>
        <v>【89.80】</v>
      </c>
      <c r="DH6" s="36">
        <f>IF(DH7="",NA(),DH7)</f>
        <v>47.43</v>
      </c>
      <c r="DI6" s="36">
        <f t="shared" ref="DI6:DQ6" si="12">IF(DI7="",NA(),DI7)</f>
        <v>48.28</v>
      </c>
      <c r="DJ6" s="36">
        <f t="shared" si="12"/>
        <v>49.2</v>
      </c>
      <c r="DK6" s="36">
        <f t="shared" si="12"/>
        <v>50.16</v>
      </c>
      <c r="DL6" s="36">
        <f t="shared" si="12"/>
        <v>51</v>
      </c>
      <c r="DM6" s="36">
        <f t="shared" si="12"/>
        <v>46.27</v>
      </c>
      <c r="DN6" s="36">
        <f t="shared" si="12"/>
        <v>46.88</v>
      </c>
      <c r="DO6" s="36">
        <f t="shared" si="12"/>
        <v>46.94</v>
      </c>
      <c r="DP6" s="36">
        <f t="shared" si="12"/>
        <v>47.62</v>
      </c>
      <c r="DQ6" s="36">
        <f t="shared" si="12"/>
        <v>48.55</v>
      </c>
      <c r="DR6" s="35" t="str">
        <f>IF(DR7="","",IF(DR7="-","【-】","【"&amp;SUBSTITUTE(TEXT(DR7,"#,##0.00"),"-","△")&amp;"】"))</f>
        <v>【49.59】</v>
      </c>
      <c r="DS6" s="36">
        <f>IF(DS7="",NA(),DS7)</f>
        <v>4.2699999999999996</v>
      </c>
      <c r="DT6" s="36">
        <f t="shared" ref="DT6:EB6" si="13">IF(DT7="",NA(),DT7)</f>
        <v>4.28</v>
      </c>
      <c r="DU6" s="36">
        <f t="shared" si="13"/>
        <v>4.93</v>
      </c>
      <c r="DV6" s="36">
        <f t="shared" si="13"/>
        <v>6.19</v>
      </c>
      <c r="DW6" s="36">
        <f t="shared" si="13"/>
        <v>9.2799999999999994</v>
      </c>
      <c r="DX6" s="36">
        <f t="shared" si="13"/>
        <v>10.93</v>
      </c>
      <c r="DY6" s="36">
        <f t="shared" si="13"/>
        <v>13.39</v>
      </c>
      <c r="DZ6" s="36">
        <f t="shared" si="13"/>
        <v>14.48</v>
      </c>
      <c r="EA6" s="36">
        <f t="shared" si="13"/>
        <v>16.27</v>
      </c>
      <c r="EB6" s="36">
        <f t="shared" si="13"/>
        <v>17.11</v>
      </c>
      <c r="EC6" s="35" t="str">
        <f>IF(EC7="","",IF(EC7="-","【-】","【"&amp;SUBSTITUTE(TEXT(EC7,"#,##0.00"),"-","△")&amp;"】"))</f>
        <v>【19.44】</v>
      </c>
      <c r="ED6" s="36">
        <f>IF(ED7="",NA(),ED7)</f>
        <v>1.1399999999999999</v>
      </c>
      <c r="EE6" s="36">
        <f t="shared" ref="EE6:EM6" si="14">IF(EE7="",NA(),EE7)</f>
        <v>0.81</v>
      </c>
      <c r="EF6" s="36">
        <f t="shared" si="14"/>
        <v>0.75</v>
      </c>
      <c r="EG6" s="36">
        <f t="shared" si="14"/>
        <v>0.7</v>
      </c>
      <c r="EH6" s="36">
        <f t="shared" si="14"/>
        <v>0.61</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192104</v>
      </c>
      <c r="D7" s="38">
        <v>46</v>
      </c>
      <c r="E7" s="38">
        <v>1</v>
      </c>
      <c r="F7" s="38">
        <v>0</v>
      </c>
      <c r="G7" s="38">
        <v>1</v>
      </c>
      <c r="H7" s="38" t="s">
        <v>93</v>
      </c>
      <c r="I7" s="38" t="s">
        <v>94</v>
      </c>
      <c r="J7" s="38" t="s">
        <v>95</v>
      </c>
      <c r="K7" s="38" t="s">
        <v>96</v>
      </c>
      <c r="L7" s="38" t="s">
        <v>97</v>
      </c>
      <c r="M7" s="38" t="s">
        <v>98</v>
      </c>
      <c r="N7" s="39" t="s">
        <v>99</v>
      </c>
      <c r="O7" s="39">
        <v>98.36</v>
      </c>
      <c r="P7" s="39">
        <v>98.92</v>
      </c>
      <c r="Q7" s="39">
        <v>2431</v>
      </c>
      <c r="R7" s="39">
        <v>75843</v>
      </c>
      <c r="S7" s="39">
        <v>71.95</v>
      </c>
      <c r="T7" s="39">
        <v>1054.1099999999999</v>
      </c>
      <c r="U7" s="39">
        <v>55485</v>
      </c>
      <c r="V7" s="39">
        <v>25.27</v>
      </c>
      <c r="W7" s="39">
        <v>2195.69</v>
      </c>
      <c r="X7" s="39">
        <v>104.16</v>
      </c>
      <c r="Y7" s="39">
        <v>112.5</v>
      </c>
      <c r="Z7" s="39">
        <v>116.16</v>
      </c>
      <c r="AA7" s="39">
        <v>118.58</v>
      </c>
      <c r="AB7" s="39">
        <v>134.61000000000001</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472.47</v>
      </c>
      <c r="AU7" s="39">
        <v>453.71</v>
      </c>
      <c r="AV7" s="39">
        <v>604.83000000000004</v>
      </c>
      <c r="AW7" s="39">
        <v>581.30999999999995</v>
      </c>
      <c r="AX7" s="39">
        <v>1112.1099999999999</v>
      </c>
      <c r="AY7" s="39">
        <v>346.59</v>
      </c>
      <c r="AZ7" s="39">
        <v>357.82</v>
      </c>
      <c r="BA7" s="39">
        <v>355.5</v>
      </c>
      <c r="BB7" s="39">
        <v>349.83</v>
      </c>
      <c r="BC7" s="39">
        <v>360.86</v>
      </c>
      <c r="BD7" s="39">
        <v>264.97000000000003</v>
      </c>
      <c r="BE7" s="39">
        <v>33.82</v>
      </c>
      <c r="BF7" s="39">
        <v>22.43</v>
      </c>
      <c r="BG7" s="39">
        <v>13.92</v>
      </c>
      <c r="BH7" s="39">
        <v>9.33</v>
      </c>
      <c r="BI7" s="39">
        <v>6.13</v>
      </c>
      <c r="BJ7" s="39">
        <v>312.02999999999997</v>
      </c>
      <c r="BK7" s="39">
        <v>307.45999999999998</v>
      </c>
      <c r="BL7" s="39">
        <v>312.58</v>
      </c>
      <c r="BM7" s="39">
        <v>314.87</v>
      </c>
      <c r="BN7" s="39">
        <v>309.27999999999997</v>
      </c>
      <c r="BO7" s="39">
        <v>266.61</v>
      </c>
      <c r="BP7" s="39">
        <v>96.48</v>
      </c>
      <c r="BQ7" s="39">
        <v>105.59</v>
      </c>
      <c r="BR7" s="39">
        <v>108.37</v>
      </c>
      <c r="BS7" s="39">
        <v>110.42</v>
      </c>
      <c r="BT7" s="39">
        <v>128.26</v>
      </c>
      <c r="BU7" s="39">
        <v>105.71</v>
      </c>
      <c r="BV7" s="39">
        <v>106.01</v>
      </c>
      <c r="BW7" s="39">
        <v>104.57</v>
      </c>
      <c r="BX7" s="39">
        <v>103.54</v>
      </c>
      <c r="BY7" s="39">
        <v>103.32</v>
      </c>
      <c r="BZ7" s="39">
        <v>103.24</v>
      </c>
      <c r="CA7" s="39">
        <v>110.63</v>
      </c>
      <c r="CB7" s="39">
        <v>100.74</v>
      </c>
      <c r="CC7" s="39">
        <v>98.05</v>
      </c>
      <c r="CD7" s="39">
        <v>96.27</v>
      </c>
      <c r="CE7" s="39">
        <v>99.1</v>
      </c>
      <c r="CF7" s="39">
        <v>162.15</v>
      </c>
      <c r="CG7" s="39">
        <v>162.24</v>
      </c>
      <c r="CH7" s="39">
        <v>165.47</v>
      </c>
      <c r="CI7" s="39">
        <v>167.46</v>
      </c>
      <c r="CJ7" s="39">
        <v>168.56</v>
      </c>
      <c r="CK7" s="39">
        <v>168.38</v>
      </c>
      <c r="CL7" s="39">
        <v>55.67</v>
      </c>
      <c r="CM7" s="39">
        <v>55.63</v>
      </c>
      <c r="CN7" s="39">
        <v>56.29</v>
      </c>
      <c r="CO7" s="39">
        <v>55.22</v>
      </c>
      <c r="CP7" s="39">
        <v>53.76</v>
      </c>
      <c r="CQ7" s="39">
        <v>59.34</v>
      </c>
      <c r="CR7" s="39">
        <v>59.11</v>
      </c>
      <c r="CS7" s="39">
        <v>59.74</v>
      </c>
      <c r="CT7" s="39">
        <v>59.46</v>
      </c>
      <c r="CU7" s="39">
        <v>59.51</v>
      </c>
      <c r="CV7" s="39">
        <v>60</v>
      </c>
      <c r="CW7" s="39">
        <v>86.63</v>
      </c>
      <c r="CX7" s="39">
        <v>86.45</v>
      </c>
      <c r="CY7" s="39">
        <v>86.49</v>
      </c>
      <c r="CZ7" s="39">
        <v>87.8</v>
      </c>
      <c r="DA7" s="39">
        <v>89.13</v>
      </c>
      <c r="DB7" s="39">
        <v>87.74</v>
      </c>
      <c r="DC7" s="39">
        <v>87.91</v>
      </c>
      <c r="DD7" s="39">
        <v>87.28</v>
      </c>
      <c r="DE7" s="39">
        <v>87.41</v>
      </c>
      <c r="DF7" s="39">
        <v>87.08</v>
      </c>
      <c r="DG7" s="39">
        <v>89.8</v>
      </c>
      <c r="DH7" s="39">
        <v>47.43</v>
      </c>
      <c r="DI7" s="39">
        <v>48.28</v>
      </c>
      <c r="DJ7" s="39">
        <v>49.2</v>
      </c>
      <c r="DK7" s="39">
        <v>50.16</v>
      </c>
      <c r="DL7" s="39">
        <v>51</v>
      </c>
      <c r="DM7" s="39">
        <v>46.27</v>
      </c>
      <c r="DN7" s="39">
        <v>46.88</v>
      </c>
      <c r="DO7" s="39">
        <v>46.94</v>
      </c>
      <c r="DP7" s="39">
        <v>47.62</v>
      </c>
      <c r="DQ7" s="39">
        <v>48.55</v>
      </c>
      <c r="DR7" s="39">
        <v>49.59</v>
      </c>
      <c r="DS7" s="39">
        <v>4.2699999999999996</v>
      </c>
      <c r="DT7" s="39">
        <v>4.28</v>
      </c>
      <c r="DU7" s="39">
        <v>4.93</v>
      </c>
      <c r="DV7" s="39">
        <v>6.19</v>
      </c>
      <c r="DW7" s="39">
        <v>9.2799999999999994</v>
      </c>
      <c r="DX7" s="39">
        <v>10.93</v>
      </c>
      <c r="DY7" s="39">
        <v>13.39</v>
      </c>
      <c r="DZ7" s="39">
        <v>14.48</v>
      </c>
      <c r="EA7" s="39">
        <v>16.27</v>
      </c>
      <c r="EB7" s="39">
        <v>17.11</v>
      </c>
      <c r="EC7" s="39">
        <v>19.440000000000001</v>
      </c>
      <c r="ED7" s="39">
        <v>1.1399999999999999</v>
      </c>
      <c r="EE7" s="39">
        <v>0.81</v>
      </c>
      <c r="EF7" s="39">
        <v>0.75</v>
      </c>
      <c r="EG7" s="39">
        <v>0.7</v>
      </c>
      <c r="EH7" s="39">
        <v>0.61</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鷹野美穂</cp:lastModifiedBy>
  <cp:lastPrinted>2021-01-26T08:12:50Z</cp:lastPrinted>
  <dcterms:created xsi:type="dcterms:W3CDTF">2020-12-04T02:08:08Z</dcterms:created>
  <dcterms:modified xsi:type="dcterms:W3CDTF">2021-01-26T08:12:55Z</dcterms:modified>
  <cp:category/>
</cp:coreProperties>
</file>