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8 上下水道部\01 上水道課\★04 給水係\14簡易水道\※調査・提出関係\H30年度\H30経営比較分析表\〇提出\"/>
    </mc:Choice>
  </mc:AlternateContent>
  <workbookProtection workbookAlgorithmName="SHA-512" workbookHashValue="N5kIPkPzOLHPt0hehREUrMpgA135cunSA+sMl39V0f+NitCGITRlFWCYqltDN8LDazMiMwJaYSjaEcRmR1kj0g==" workbookSaltValue="FIRPIuK8ghlJlJxkJg78PA==" workbookSpinCount="100000" lockStructure="1"/>
  <bookViews>
    <workbookView xWindow="0" yWindow="0" windowWidth="15356" windowHeight="7631"/>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<sst xmlns="http://schemas.openxmlformats.org/spreadsheetml/2006/main" count="237" uniqueCount="124">
  <si>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</si>
  <si>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</si>
  <si>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</si>
  <si>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</si>
  <si>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</si>
  <si>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</si>
  <si>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</si>
  <si>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</si>
  <si>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</si>
  <si>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</si>
  <si>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</si>
  <si>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</si>
  <si>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</si>
  <si>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</si>
  <si>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</si>
  <si>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</si>
  <si>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</si>
  <si>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</si>
  <si>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</si>
  <si>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</si>
  <si>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</si>
  <si>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</si>
  <si>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</si>
  <si>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</si>
  <si>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</si>
  <si>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</si>
  <si>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</si>
  <si>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</si>
  <si>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</si>
  <si>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</si>
  <si>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</si>
  <si>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</si>
  <si>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</si>
  <si>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</si>
  <si>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</si>
  <si>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</si>
  <si>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</si>
  <si>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</si>
  <si>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</si>
  <si>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</si>
  <si>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</si>
  <si>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</si>
  <si>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</si>
  <si>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</si>
  <si>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</si>
  <si>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</si>
  <si>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</si>
  <si>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</si>
  <si>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</si>
  <si>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</si>
  <si>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</si>
  <si>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</si>
  <si>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</si>
  <si>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</si>
  <si>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</si>
  <si>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</si>
  <si>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</si>
  <si>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</si>
  <si>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</si>
  <si>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</si>
  <si>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</si>
  <si>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</si>
  <si>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</si>
  <si>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</si>
  <si>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</si>
  <si>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</si>
  <si>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</si>
  <si>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</si>
  <si>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</si>
  <si>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</si>
  <si>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</si>
  <si>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</si>
  <si>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</si>
  <si>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</si>
  <si>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</si>
  <si>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</si>
  <si>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</si>
  <si>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</si>
  <si>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</si>
  <si>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</si>
  <si>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</si>
  <si>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</si>
  <si>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</si>
  <si>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</si>
  <si>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</si>
  <si>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</si>
  <si>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</si>
  <si>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</si>
  <si>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</si>
  <si>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</si>
  <si>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</si>
  <si>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</si>
  <si>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</si>
  <si>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</si>
  <si>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</si>
  <si>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</si>
  <si>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</si>
  <si>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</si>
  <si>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</si>
  <si>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</si>
  <si>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</si>
  <si>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</si>
  <si>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</si>
  <si>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</si>
  <si>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</si>
  <si>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</si>
  <si>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</si>
  <si>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</si>
  <si>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</si>
  <si>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</si>
  <si>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</si>
  <si>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</si>
  <si>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</si>
  <si>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</si>
  <si>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</si>
  <si>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</si>
  <si>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</si>
  <si>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</si>
  <si>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</si>
  <si>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</si>
  <si>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</si>
  <si>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定住人口が少なく少子・高齢化や節水意識の定着等により、給水収益が昨年度より減少している。現状は一般会計からの繰入金に頼わざるを得ない状況である。
【④企業債残高対給水収益比率】
清川簡易水道事業の整備として多額の地方債の発行を行い地域の要望に対応してきたことから、類似団体平均値より上回っているが、施設・機器等の長寿命化を図り更新費用を抑制していく。
【⑤料金回収率・⑥給水原価】
給水に係る費用は変化はないが、給水人口の減少により年々給水収益が減少しているため、給水原価は増加傾向にある。そのため、料金回収率も前年度より減少している。
【⑦施設利用率】
類似団体平均値と比較すると上回っているが、給水人口の減少等を踏まえ、今後も適正な維持管理について検討に努めていく。
【⑧有収率】
平成27年度に給水区域全域の漏水調査を実施し修繕を行った結果、有収率は向上してきたが類似団体平均値と比べると下回っている。今後も適正な維持管理に努めていく。</t>
    <rPh sb="168" eb="169">
      <t>チョウ</t>
    </rPh>
    <rPh sb="169" eb="172">
      <t>ジュミョウカ</t>
    </rPh>
    <rPh sb="173" eb="174">
      <t>ハカ</t>
    </rPh>
    <rPh sb="175" eb="177">
      <t>コウシン</t>
    </rPh>
    <rPh sb="177" eb="179">
      <t>ヒヨウ</t>
    </rPh>
    <rPh sb="180" eb="182">
      <t>ヨクセイ</t>
    </rPh>
    <rPh sb="269" eb="270">
      <t>ゼン</t>
    </rPh>
    <phoneticPr fontId="4"/>
  </si>
  <si>
    <t xml:space="preserve">【③管路更新率】
管路については平成13～14年度に大規模な老朽管の布設替工事を行っているが、今後増加する老朽管の長寿命化や計画的な布設替え等の検討を行う。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
</t>
    <rPh sb="9" eb="11">
      <t>カンロ</t>
    </rPh>
    <rPh sb="26" eb="29">
      <t>ダイキボ</t>
    </rPh>
    <rPh sb="40" eb="41">
      <t>オコナ</t>
    </rPh>
    <rPh sb="47" eb="49">
      <t>コンゴ</t>
    </rPh>
    <rPh sb="49" eb="51">
      <t>ゾウカ</t>
    </rPh>
    <rPh sb="53" eb="55">
      <t>ロウキュウ</t>
    </rPh>
    <rPh sb="55" eb="56">
      <t>カン</t>
    </rPh>
    <rPh sb="57" eb="58">
      <t>チョウ</t>
    </rPh>
    <rPh sb="58" eb="61">
      <t>ジュミョウカ</t>
    </rPh>
    <rPh sb="62" eb="65">
      <t>ケイカクテキ</t>
    </rPh>
    <rPh sb="66" eb="68">
      <t>フセツ</t>
    </rPh>
    <rPh sb="68" eb="69">
      <t>ガ</t>
    </rPh>
    <rPh sb="70" eb="71">
      <t>トウ</t>
    </rPh>
    <rPh sb="72" eb="74">
      <t>ケントウ</t>
    </rPh>
    <rPh sb="75" eb="76">
      <t>オコナ</t>
    </rPh>
    <phoneticPr fontId="4"/>
  </si>
  <si>
    <t xml:space="preserve">簡易水道区域については、定住人口が少ないうえに少子・高齢化などにより、人口の増加が今後も見込めない状況である。これに伴い一人あたりの使用水量も減少し、給水量の減少が予想される。
このため、より効率的な事業運営等の給水収益減少対策の検討に努めていく。
</t>
    <rPh sb="58" eb="59">
      <t>トモナ</t>
    </rPh>
    <rPh sb="96" eb="98">
      <t>コウリツ</t>
    </rPh>
    <rPh sb="98" eb="99">
      <t>テキ</t>
    </rPh>
    <rPh sb="100" eb="102">
      <t>ジギョウ</t>
    </rPh>
    <rPh sb="102" eb="104">
      <t>ウンエイ</t>
    </rPh>
    <rPh sb="104" eb="10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</si>
</sst>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1.35</c:v>
                </c:pt>
                <c:pt idx="1">
                  <c:v>0.57999999999999996</c:v>
                </c:pt>
                <c:pt idx="2">
                  <c:v>0.34</c:v>
                </c:pt>
                <c:pt idx="3">
                  <c:v>0.09</c:v>
                </c:pt>
                <c:pt idx="4" formatCode="#,##0.00;&quot;△&quot;#,##0.00">
                  <c:v>0</c:v>
                </c:pt>
              </c:numCache>
            </c:numRef>
          </c:val>
          <c:extLst xmlns:c16r2="http://schemas.microsoft.com/office/drawing/2015/06/chart">
            <c:ext xmlns:c16="http://schemas.microsoft.com/office/drawing/2014/chart" uri="{C3380CC4-5D6E-409C-BE32-E72D297353CC}">
              <c16:uniqueId val="{00000000-43E2-4FF2-B699-6A5C942B3407}"/>
            </c:ext>
          </c:extLst>
        </c:ser>
        <c:dLbls>
          <c:showLegendKey val="0"/>
          <c:showVal val="0"/>
          <c:showCatName val="0"/>
          <c:showSerName val="0"/>
          <c:showPercent val="0"/>
          <c:showBubbleSize val="0"/>
        </c:dLbls>
        <c:gapWidth val="150"/>
        <c:axId val="206843112"/>
        <c:axId val="20684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3E2-4FF2-B699-6A5C942B3407}"/>
            </c:ext>
          </c:extLst>
        </c:ser>
        <c:dLbls>
          <c:showLegendKey val="0"/>
          <c:showVal val="0"/>
          <c:showCatName val="0"/>
          <c:showSerName val="0"/>
          <c:showPercent val="0"/>
          <c:showBubbleSize val="0"/>
        </c:dLbls>
        <c:marker val="1"/>
        <c:smooth val="0"/>
        <c:axId val="206843112"/>
        <c:axId val="206843496"/>
      </c:lineChart>
      <c:dateAx>
        <c:axId val="206843112"/>
        <c:scaling>
          <c:orientation val="minMax"/>
        </c:scaling>
        <c:delete val="1"/>
        <c:axPos val="b"/>
        <c:numFmt formatCode="ge" sourceLinked="1"/>
        <c:majorTickMark val="none"/>
        <c:minorTickMark val="none"/>
        <c:tickLblPos val="none"/>
        <c:crossAx val="206843496"/>
        <c:crosses val="autoZero"/>
        <c:auto val="1"/>
        <c:lblOffset val="100"/>
        <c:baseTimeUnit val="years"/>
      </c:dateAx>
      <c:valAx>
        <c:axId val="20684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73.33</c:v>
                </c:pt>
                <c:pt idx="1">
                  <c:v>80.38</c:v>
                </c:pt>
                <c:pt idx="2">
                  <c:v>60.34</c:v>
                </c:pt>
                <c:pt idx="3">
                  <c:v>57.57</c:v>
                </c:pt>
                <c:pt idx="4">
                  <c:v>61.14</c:v>
                </c:pt>
              </c:numCache>
            </c:numRef>
          </c:val>
          <c:extLst xmlns:c16r2="http://schemas.microsoft.com/office/drawing/2015/06/chart">
            <c:ext xmlns:c16="http://schemas.microsoft.com/office/drawing/2014/chart" uri="{C3380CC4-5D6E-409C-BE32-E72D297353CC}">
              <c16:uniqueId val="{00000000-2B3D-4829-993C-1410548D95CE}"/>
            </c:ext>
          </c:extLst>
        </c:ser>
        <c:dLbls>
          <c:showLegendKey val="0"/>
          <c:showVal val="0"/>
          <c:showCatName val="0"/>
          <c:showSerName val="0"/>
          <c:showPercent val="0"/>
          <c:showBubbleSize val="0"/>
        </c:dLbls>
        <c:gapWidth val="150"/>
        <c:axId val="207001496"/>
        <c:axId val="2070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B3D-4829-993C-1410548D95CE}"/>
            </c:ext>
          </c:extLst>
        </c:ser>
        <c:dLbls>
          <c:showLegendKey val="0"/>
          <c:showVal val="0"/>
          <c:showCatName val="0"/>
          <c:showSerName val="0"/>
          <c:showPercent val="0"/>
          <c:showBubbleSize val="0"/>
        </c:dLbls>
        <c:marker val="1"/>
        <c:smooth val="0"/>
        <c:axId val="207001496"/>
        <c:axId val="207001888"/>
      </c:lineChart>
      <c:dateAx>
        <c:axId val="207001496"/>
        <c:scaling>
          <c:orientation val="minMax"/>
        </c:scaling>
        <c:delete val="1"/>
        <c:axPos val="b"/>
        <c:numFmt formatCode="ge" sourceLinked="1"/>
        <c:majorTickMark val="none"/>
        <c:minorTickMark val="none"/>
        <c:tickLblPos val="none"/>
        <c:crossAx val="207001888"/>
        <c:crosses val="autoZero"/>
        <c:auto val="1"/>
        <c:lblOffset val="100"/>
        <c:baseTimeUnit val="years"/>
      </c:dateAx>
      <c:valAx>
        <c:axId val="2070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65.510000000000005</c:v>
                </c:pt>
                <c:pt idx="1">
                  <c:v>58.24</c:v>
                </c:pt>
                <c:pt idx="2">
                  <c:v>72.11</c:v>
                </c:pt>
                <c:pt idx="3">
                  <c:v>72.739999999999995</c:v>
                </c:pt>
                <c:pt idx="4">
                  <c:v>72.73</c:v>
                </c:pt>
              </c:numCache>
            </c:numRef>
          </c:val>
          <c:extLst xmlns:c16r2="http://schemas.microsoft.com/office/drawing/2015/06/chart">
            <c:ext xmlns:c16="http://schemas.microsoft.com/office/drawing/2014/chart" uri="{C3380CC4-5D6E-409C-BE32-E72D297353CC}">
              <c16:uniqueId val="{00000000-355D-43E3-B7EC-7388F5BBDB2E}"/>
            </c:ext>
          </c:extLst>
        </c:ser>
        <c:dLbls>
          <c:showLegendKey val="0"/>
          <c:showVal val="0"/>
          <c:showCatName val="0"/>
          <c:showSerName val="0"/>
          <c:showPercent val="0"/>
          <c:showBubbleSize val="0"/>
        </c:dLbls>
        <c:gapWidth val="150"/>
        <c:axId val="207003064"/>
        <c:axId val="2070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55D-43E3-B7EC-7388F5BBDB2E}"/>
            </c:ext>
          </c:extLst>
        </c:ser>
        <c:dLbls>
          <c:showLegendKey val="0"/>
          <c:showVal val="0"/>
          <c:showCatName val="0"/>
          <c:showSerName val="0"/>
          <c:showPercent val="0"/>
          <c:showBubbleSize val="0"/>
        </c:dLbls>
        <c:marker val="1"/>
        <c:smooth val="0"/>
        <c:axId val="207003064"/>
        <c:axId val="207003456"/>
      </c:lineChart>
      <c:dateAx>
        <c:axId val="207003064"/>
        <c:scaling>
          <c:orientation val="minMax"/>
        </c:scaling>
        <c:delete val="1"/>
        <c:axPos val="b"/>
        <c:numFmt formatCode="ge" sourceLinked="1"/>
        <c:majorTickMark val="none"/>
        <c:minorTickMark val="none"/>
        <c:tickLblPos val="none"/>
        <c:crossAx val="207003456"/>
        <c:crosses val="autoZero"/>
        <c:auto val="1"/>
        <c:lblOffset val="100"/>
        <c:baseTimeUnit val="years"/>
      </c:dateAx>
      <c:valAx>
        <c:axId val="2070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56.44</c:v>
                </c:pt>
                <c:pt idx="1">
                  <c:v>57.25</c:v>
                </c:pt>
                <c:pt idx="2">
                  <c:v>53.87</c:v>
                </c:pt>
                <c:pt idx="3">
                  <c:v>50.27</c:v>
                </c:pt>
                <c:pt idx="4">
                  <c:v>48.7</c:v>
                </c:pt>
              </c:numCache>
            </c:numRef>
          </c:val>
          <c:extLst xmlns:c16r2="http://schemas.microsoft.com/office/drawing/2015/06/chart">
            <c:ext xmlns:c16="http://schemas.microsoft.com/office/drawing/2014/chart" uri="{C3380CC4-5D6E-409C-BE32-E72D297353CC}">
              <c16:uniqueId val="{00000000-4E33-456C-8699-D0003F22F572}"/>
            </c:ext>
          </c:extLst>
        </c:ser>
        <c:dLbls>
          <c:showLegendKey val="0"/>
          <c:showVal val="0"/>
          <c:showCatName val="0"/>
          <c:showSerName val="0"/>
          <c:showPercent val="0"/>
          <c:showBubbleSize val="0"/>
        </c:dLbls>
        <c:gapWidth val="150"/>
        <c:axId val="207180496"/>
        <c:axId val="2071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4E33-456C-8699-D0003F22F572}"/>
            </c:ext>
          </c:extLst>
        </c:ser>
        <c:dLbls>
          <c:showLegendKey val="0"/>
          <c:showVal val="0"/>
          <c:showCatName val="0"/>
          <c:showSerName val="0"/>
          <c:showPercent val="0"/>
          <c:showBubbleSize val="0"/>
        </c:dLbls>
        <c:marker val="1"/>
        <c:smooth val="0"/>
        <c:axId val="207180496"/>
        <c:axId val="207181904"/>
      </c:lineChart>
      <c:dateAx>
        <c:axId val="207180496"/>
        <c:scaling>
          <c:orientation val="minMax"/>
        </c:scaling>
        <c:delete val="1"/>
        <c:axPos val="b"/>
        <c:numFmt formatCode="ge" sourceLinked="1"/>
        <c:majorTickMark val="none"/>
        <c:minorTickMark val="none"/>
        <c:tickLblPos val="none"/>
        <c:crossAx val="207181904"/>
        <c:crosses val="autoZero"/>
        <c:auto val="1"/>
        <c:lblOffset val="100"/>
        <c:baseTimeUnit val="years"/>
      </c:dateAx>
      <c:valAx>
        <c:axId val="2071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5-476D-B9CA-B7DFBED36DC2}"/>
            </c:ext>
          </c:extLst>
        </c:ser>
        <c:dLbls>
          <c:showLegendKey val="0"/>
          <c:showVal val="0"/>
          <c:showCatName val="0"/>
          <c:showSerName val="0"/>
          <c:showPercent val="0"/>
          <c:showBubbleSize val="0"/>
        </c:dLbls>
        <c:gapWidth val="150"/>
        <c:axId val="207235208"/>
        <c:axId val="20723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5-476D-B9CA-B7DFBED36DC2}"/>
            </c:ext>
          </c:extLst>
        </c:ser>
        <c:dLbls>
          <c:showLegendKey val="0"/>
          <c:showVal val="0"/>
          <c:showCatName val="0"/>
          <c:showSerName val="0"/>
          <c:showPercent val="0"/>
          <c:showBubbleSize val="0"/>
        </c:dLbls>
        <c:marker val="1"/>
        <c:smooth val="0"/>
        <c:axId val="207235208"/>
        <c:axId val="207235592"/>
      </c:lineChart>
      <c:dateAx>
        <c:axId val="207235208"/>
        <c:scaling>
          <c:orientation val="minMax"/>
        </c:scaling>
        <c:delete val="1"/>
        <c:axPos val="b"/>
        <c:numFmt formatCode="ge" sourceLinked="1"/>
        <c:majorTickMark val="none"/>
        <c:minorTickMark val="none"/>
        <c:tickLblPos val="none"/>
        <c:crossAx val="207235592"/>
        <c:crosses val="autoZero"/>
        <c:auto val="1"/>
        <c:lblOffset val="100"/>
        <c:baseTimeUnit val="years"/>
      </c:dateAx>
      <c:valAx>
        <c:axId val="20723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3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EB-412F-821D-12F3116679BC}"/>
            </c:ext>
          </c:extLst>
        </c:ser>
        <c:dLbls>
          <c:showLegendKey val="0"/>
          <c:showVal val="0"/>
          <c:showCatName val="0"/>
          <c:showSerName val="0"/>
          <c:showPercent val="0"/>
          <c:showBubbleSize val="0"/>
        </c:dLbls>
        <c:gapWidth val="150"/>
        <c:axId val="207309512"/>
        <c:axId val="20731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EB-412F-821D-12F3116679BC}"/>
            </c:ext>
          </c:extLst>
        </c:ser>
        <c:dLbls>
          <c:showLegendKey val="0"/>
          <c:showVal val="0"/>
          <c:showCatName val="0"/>
          <c:showSerName val="0"/>
          <c:showPercent val="0"/>
          <c:showBubbleSize val="0"/>
        </c:dLbls>
        <c:marker val="1"/>
        <c:smooth val="0"/>
        <c:axId val="207309512"/>
        <c:axId val="207311944"/>
      </c:lineChart>
      <c:dateAx>
        <c:axId val="207309512"/>
        <c:scaling>
          <c:orientation val="minMax"/>
        </c:scaling>
        <c:delete val="1"/>
        <c:axPos val="b"/>
        <c:numFmt formatCode="ge" sourceLinked="1"/>
        <c:majorTickMark val="none"/>
        <c:minorTickMark val="none"/>
        <c:tickLblPos val="none"/>
        <c:crossAx val="207311944"/>
        <c:crosses val="autoZero"/>
        <c:auto val="1"/>
        <c:lblOffset val="100"/>
        <c:baseTimeUnit val="years"/>
      </c:dateAx>
      <c:valAx>
        <c:axId val="20731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E3-417E-82E2-585A9237205D}"/>
            </c:ext>
          </c:extLst>
        </c:ser>
        <c:dLbls>
          <c:showLegendKey val="0"/>
          <c:showVal val="0"/>
          <c:showCatName val="0"/>
          <c:showSerName val="0"/>
          <c:showPercent val="0"/>
          <c:showBubbleSize val="0"/>
        </c:dLbls>
        <c:gapWidth val="150"/>
        <c:axId val="207317624"/>
        <c:axId val="2073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E3-417E-82E2-585A9237205D}"/>
            </c:ext>
          </c:extLst>
        </c:ser>
        <c:dLbls>
          <c:showLegendKey val="0"/>
          <c:showVal val="0"/>
          <c:showCatName val="0"/>
          <c:showSerName val="0"/>
          <c:showPercent val="0"/>
          <c:showBubbleSize val="0"/>
        </c:dLbls>
        <c:marker val="1"/>
        <c:smooth val="0"/>
        <c:axId val="207317624"/>
        <c:axId val="207318016"/>
      </c:lineChart>
      <c:dateAx>
        <c:axId val="207317624"/>
        <c:scaling>
          <c:orientation val="minMax"/>
        </c:scaling>
        <c:delete val="1"/>
        <c:axPos val="b"/>
        <c:numFmt formatCode="ge" sourceLinked="1"/>
        <c:majorTickMark val="none"/>
        <c:minorTickMark val="none"/>
        <c:tickLblPos val="none"/>
        <c:crossAx val="207318016"/>
        <c:crosses val="autoZero"/>
        <c:auto val="1"/>
        <c:lblOffset val="100"/>
        <c:baseTimeUnit val="years"/>
      </c:dateAx>
      <c:valAx>
        <c:axId val="2073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2-4BA7-B5B5-F7F9491CC0BB}"/>
            </c:ext>
          </c:extLst>
        </c:ser>
        <c:dLbls>
          <c:showLegendKey val="0"/>
          <c:showVal val="0"/>
          <c:showCatName val="0"/>
          <c:showSerName val="0"/>
          <c:showPercent val="0"/>
          <c:showBubbleSize val="0"/>
        </c:dLbls>
        <c:gapWidth val="150"/>
        <c:axId val="207319584"/>
        <c:axId val="2073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2-4BA7-B5B5-F7F9491CC0BB}"/>
            </c:ext>
          </c:extLst>
        </c:ser>
        <c:dLbls>
          <c:showLegendKey val="0"/>
          <c:showVal val="0"/>
          <c:showCatName val="0"/>
          <c:showSerName val="0"/>
          <c:showPercent val="0"/>
          <c:showBubbleSize val="0"/>
        </c:dLbls>
        <c:marker val="1"/>
        <c:smooth val="0"/>
        <c:axId val="207319584"/>
        <c:axId val="207319976"/>
      </c:lineChart>
      <c:dateAx>
        <c:axId val="207319584"/>
        <c:scaling>
          <c:orientation val="minMax"/>
        </c:scaling>
        <c:delete val="1"/>
        <c:axPos val="b"/>
        <c:numFmt formatCode="ge" sourceLinked="1"/>
        <c:majorTickMark val="none"/>
        <c:minorTickMark val="none"/>
        <c:tickLblPos val="none"/>
        <c:crossAx val="207319976"/>
        <c:crosses val="autoZero"/>
        <c:auto val="1"/>
        <c:lblOffset val="100"/>
        <c:baseTimeUnit val="years"/>
      </c:dateAx>
      <c:valAx>
        <c:axId val="2073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2513.29</c:v>
                </c:pt>
                <c:pt idx="1">
                  <c:v>2269.9299999999998</c:v>
                </c:pt>
                <c:pt idx="2">
                  <c:v>2177.91</c:v>
                </c:pt>
                <c:pt idx="3">
                  <c:v>2077.4</c:v>
                </c:pt>
                <c:pt idx="4">
                  <c:v>1835.8</c:v>
                </c:pt>
              </c:numCache>
            </c:numRef>
          </c:val>
          <c:extLst xmlns:c16r2="http://schemas.microsoft.com/office/drawing/2015/06/chart">
            <c:ext xmlns:c16="http://schemas.microsoft.com/office/drawing/2014/chart" uri="{C3380CC4-5D6E-409C-BE32-E72D297353CC}">
              <c16:uniqueId val="{00000000-FB73-4D04-984F-FB9410B701B8}"/>
            </c:ext>
          </c:extLst>
        </c:ser>
        <c:dLbls>
          <c:showLegendKey val="0"/>
          <c:showVal val="0"/>
          <c:showCatName val="0"/>
          <c:showSerName val="0"/>
          <c:showPercent val="0"/>
          <c:showBubbleSize val="0"/>
        </c:dLbls>
        <c:gapWidth val="150"/>
        <c:axId val="207432176"/>
        <c:axId val="2074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B73-4D04-984F-FB9410B701B8}"/>
            </c:ext>
          </c:extLst>
        </c:ser>
        <c:dLbls>
          <c:showLegendKey val="0"/>
          <c:showVal val="0"/>
          <c:showCatName val="0"/>
          <c:showSerName val="0"/>
          <c:showPercent val="0"/>
          <c:showBubbleSize val="0"/>
        </c:dLbls>
        <c:marker val="1"/>
        <c:smooth val="0"/>
        <c:axId val="207432176"/>
        <c:axId val="207432568"/>
      </c:lineChart>
      <c:dateAx>
        <c:axId val="207432176"/>
        <c:scaling>
          <c:orientation val="minMax"/>
        </c:scaling>
        <c:delete val="1"/>
        <c:axPos val="b"/>
        <c:numFmt formatCode="ge" sourceLinked="1"/>
        <c:majorTickMark val="none"/>
        <c:minorTickMark val="none"/>
        <c:tickLblPos val="none"/>
        <c:crossAx val="207432568"/>
        <c:crosses val="autoZero"/>
        <c:auto val="1"/>
        <c:lblOffset val="100"/>
        <c:baseTimeUnit val="years"/>
      </c:dateAx>
      <c:valAx>
        <c:axId val="2074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24.4</c:v>
                </c:pt>
                <c:pt idx="1">
                  <c:v>23.6</c:v>
                </c:pt>
                <c:pt idx="2">
                  <c:v>22.92</c:v>
                </c:pt>
                <c:pt idx="3">
                  <c:v>20.64</c:v>
                </c:pt>
                <c:pt idx="4">
                  <c:v>22.06</c:v>
                </c:pt>
              </c:numCache>
            </c:numRef>
          </c:val>
          <c:extLst xmlns:c16r2="http://schemas.microsoft.com/office/drawing/2015/06/chart">
            <c:ext xmlns:c16="http://schemas.microsoft.com/office/drawing/2014/chart" uri="{C3380CC4-5D6E-409C-BE32-E72D297353CC}">
              <c16:uniqueId val="{00000000-8701-482B-B5B5-4CA1107C6EB2}"/>
            </c:ext>
          </c:extLst>
        </c:ser>
        <c:dLbls>
          <c:showLegendKey val="0"/>
          <c:showVal val="0"/>
          <c:showCatName val="0"/>
          <c:showSerName val="0"/>
          <c:showPercent val="0"/>
          <c:showBubbleSize val="0"/>
        </c:dLbls>
        <c:gapWidth val="150"/>
        <c:axId val="207319192"/>
        <c:axId val="2073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701-482B-B5B5-4CA1107C6EB2}"/>
            </c:ext>
          </c:extLst>
        </c:ser>
        <c:dLbls>
          <c:showLegendKey val="0"/>
          <c:showVal val="0"/>
          <c:showCatName val="0"/>
          <c:showSerName val="0"/>
          <c:showPercent val="0"/>
          <c:showBubbleSize val="0"/>
        </c:dLbls>
        <c:marker val="1"/>
        <c:smooth val="0"/>
        <c:axId val="207319192"/>
        <c:axId val="207317232"/>
      </c:lineChart>
      <c:dateAx>
        <c:axId val="207319192"/>
        <c:scaling>
          <c:orientation val="minMax"/>
        </c:scaling>
        <c:delete val="1"/>
        <c:axPos val="b"/>
        <c:numFmt formatCode="ge" sourceLinked="1"/>
        <c:majorTickMark val="none"/>
        <c:minorTickMark val="none"/>
        <c:tickLblPos val="none"/>
        <c:crossAx val="207317232"/>
        <c:crosses val="autoZero"/>
        <c:auto val="1"/>
        <c:lblOffset val="100"/>
        <c:baseTimeUnit val="years"/>
      </c:dateAx>
      <c:valAx>
        <c:axId val="2073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531.72</c:v>
                </c:pt>
                <c:pt idx="1">
                  <c:v>578.37</c:v>
                </c:pt>
                <c:pt idx="2">
                  <c:v>611.23</c:v>
                </c:pt>
                <c:pt idx="3">
                  <c:v>683</c:v>
                </c:pt>
                <c:pt idx="4">
                  <c:v>611.24</c:v>
                </c:pt>
              </c:numCache>
            </c:numRef>
          </c:val>
          <c:extLst xmlns:c16r2="http://schemas.microsoft.com/office/drawing/2015/06/chart">
            <c:ext xmlns:c16="http://schemas.microsoft.com/office/drawing/2014/chart" uri="{C3380CC4-5D6E-409C-BE32-E72D297353CC}">
              <c16:uniqueId val="{00000000-61E9-4E57-8A25-31BDE793D45A}"/>
            </c:ext>
          </c:extLst>
        </c:ser>
        <c:dLbls>
          <c:showLegendKey val="0"/>
          <c:showVal val="0"/>
          <c:showCatName val="0"/>
          <c:showSerName val="0"/>
          <c:showPercent val="0"/>
          <c:showBubbleSize val="0"/>
        </c:dLbls>
        <c:gapWidth val="150"/>
        <c:axId val="207434528"/>
        <c:axId val="20743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1E9-4E57-8A25-31BDE793D45A}"/>
            </c:ext>
          </c:extLst>
        </c:ser>
        <c:dLbls>
          <c:showLegendKey val="0"/>
          <c:showVal val="0"/>
          <c:showCatName val="0"/>
          <c:showSerName val="0"/>
          <c:showPercent val="0"/>
          <c:showBubbleSize val="0"/>
        </c:dLbls>
        <c:marker val="1"/>
        <c:smooth val="0"/>
        <c:axId val="207434528"/>
        <c:axId val="207434920"/>
      </c:lineChart>
      <c:dateAx>
        <c:axId val="207434528"/>
        <c:scaling>
          <c:orientation val="minMax"/>
        </c:scaling>
        <c:delete val="1"/>
        <c:axPos val="b"/>
        <c:numFmt formatCode="ge" sourceLinked="1"/>
        <c:majorTickMark val="none"/>
        <c:minorTickMark val="none"/>
        <c:tickLblPos val="none"/>
        <c:crossAx val="207434920"/>
        <c:crosses val="autoZero"/>
        <c:auto val="1"/>
        <c:lblOffset val="100"/>
        <c:baseTimeUnit val="years"/>
      </c:dateAx>
      <c:valAx>
        <c:axId val="2074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9" zoomScaleNormal="100" workbookViewId="0">
      <selection activeCell="BL66" sqref="BL66:BZ82"/>
    </sheetView>
  </sheetViews>
  <sheetFormatPr defaultColWidth="2.625" defaultRowHeight="12.8"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8000000000000007"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8000000000000007"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3" t="str">
        <f>データ!H6</f>
        <v>山梨県　甲斐市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75545</v>
      </c>
      <c r="AM8" s="49"/>
      <c r="AN8" s="49"/>
      <c r="AO8" s="49"/>
      <c r="AP8" s="49"/>
      <c r="AQ8" s="49"/>
      <c r="AR8" s="49"/>
      <c r="AS8" s="49"/>
      <c r="AT8" s="45">
        <f>データ!$S$6</f>
        <v>71.95</v>
      </c>
      <c r="AU8" s="45"/>
      <c r="AV8" s="45"/>
      <c r="AW8" s="45"/>
      <c r="AX8" s="45"/>
      <c r="AY8" s="45"/>
      <c r="AZ8" s="45"/>
      <c r="BA8" s="45"/>
      <c r="BB8" s="45">
        <f>データ!$T$6</f>
        <v>1049.97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1.31</v>
      </c>
      <c r="Q10" s="45"/>
      <c r="R10" s="45"/>
      <c r="S10" s="45"/>
      <c r="T10" s="45"/>
      <c r="U10" s="45"/>
      <c r="V10" s="45"/>
      <c r="W10" s="49">
        <f>データ!$Q$6</f>
        <v>2268</v>
      </c>
      <c r="X10" s="49"/>
      <c r="Y10" s="49"/>
      <c r="Z10" s="49"/>
      <c r="AA10" s="49"/>
      <c r="AB10" s="49"/>
      <c r="AC10" s="49"/>
      <c r="AD10" s="2"/>
      <c r="AE10" s="2"/>
      <c r="AF10" s="2"/>
      <c r="AG10" s="2"/>
      <c r="AH10" s="2"/>
      <c r="AI10" s="2"/>
      <c r="AJ10" s="2"/>
      <c r="AK10" s="2"/>
      <c r="AL10" s="49">
        <f>データ!$U$6</f>
        <v>987</v>
      </c>
      <c r="AM10" s="49"/>
      <c r="AN10" s="49"/>
      <c r="AO10" s="49"/>
      <c r="AP10" s="49"/>
      <c r="AQ10" s="49"/>
      <c r="AR10" s="49"/>
      <c r="AS10" s="49"/>
      <c r="AT10" s="45">
        <f>データ!$V$6</f>
        <v>2</v>
      </c>
      <c r="AU10" s="45"/>
      <c r="AV10" s="45"/>
      <c r="AW10" s="45"/>
      <c r="AX10" s="45"/>
      <c r="AY10" s="45"/>
      <c r="AZ10" s="45"/>
      <c r="BA10" s="45"/>
      <c r="BB10" s="45">
        <f>データ!$W$6</f>
        <v>493.5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t="13.5"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5"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1LnpA8FZVbLzWoL3VA29CXCHR+FysZNI4/qvgm0yUd56ESO+yHK8NJYl1CnQmiOrZ69V4r/Pnq8jzSa0HbXCQA==" saltValue="w8qOCRIGAmXTFYz3AWLy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2.8"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192104</v>
      </c>
      <c r="D6" s="33">
        <f t="shared" si="3"/>
        <v>47</v>
      </c>
      <c r="E6" s="33">
        <f t="shared" si="3"/>
        <v>1</v>
      </c>
      <c r="F6" s="33">
        <f t="shared" si="3"/>
        <v>0</v>
      </c>
      <c r="G6" s="33">
        <f t="shared" si="3"/>
        <v>0</v>
      </c>
      <c r="H6" s="33" t="str">
        <f t="shared" si="3"/>
        <v>山梨県　甲斐市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1.31</v>
      </c>
      <c r="Q6" s="34">
        <f t="shared" si="3"/>
        <v>2268</v>
      </c>
      <c r="R6" s="34">
        <f t="shared" si="3"/>
        <v>75545</v>
      </c>
      <c r="S6" s="34">
        <f t="shared" si="3"/>
        <v>71.95</v>
      </c>
      <c r="T6" s="34">
        <f t="shared" si="3"/>
        <v>1049.97</v>
      </c>
      <c r="U6" s="34">
        <f t="shared" si="3"/>
        <v>987</v>
      </c>
      <c r="V6" s="34">
        <f t="shared" si="3"/>
        <v>2</v>
      </c>
      <c r="W6" s="34">
        <f t="shared" si="3"/>
        <v>493.5</v>
      </c>
      <c r="X6" s="35">
        <f>IF(X7="",NA(),X7)</f>
        <v>56.44</v>
      </c>
      <c r="Y6" s="35">
        <f t="shared" ref="Y6:AG6" si="4">IF(Y7="",NA(),Y7)</f>
        <v>57.25</v>
      </c>
      <c r="Z6" s="35">
        <f t="shared" si="4"/>
        <v>53.87</v>
      </c>
      <c r="AA6" s="35">
        <f t="shared" si="4"/>
        <v>50.27</v>
      </c>
      <c r="AB6" s="35">
        <f t="shared" si="4"/>
        <v>48.7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2513.29</v>
      </c>
      <c r="BF6" s="35">
        <f t="shared" ref="BF6:BN6" si="7">IF(BF7="",NA(),BF7)</f>
        <v>2269.9299999999998</v>
      </c>
      <c r="BG6" s="35">
        <f t="shared" si="7"/>
        <v>2177.91</v>
      </c>
      <c r="BH6" s="35">
        <f t="shared" si="7"/>
        <v>2077.4</v>
      </c>
      <c r="BI6" s="35">
        <f t="shared" si="7"/>
        <v>1835.8</v>
      </c>
      <c r="BJ6" s="35">
        <f t="shared" si="7"/>
        <v>1462.56</v>
      </c>
      <c r="BK6" s="35">
        <f t="shared" si="7"/>
        <v>1486.62</v>
      </c>
      <c r="BL6" s="35">
        <f t="shared" si="7"/>
        <v>1510.14</v>
      </c>
      <c r="BM6" s="35">
        <f t="shared" si="7"/>
        <v>1595.62</v>
      </c>
      <c r="BN6" s="35">
        <f t="shared" si="7"/>
        <v>1302.33</v>
      </c>
      <c r="BO6" s="34" t="str">
        <f>IF(BO7="","",IF(BO7="-","【-】","【"&amp;SUBSTITUTE(TEXT(BO7,"#,##0.00"),"-","△")&amp;"】"))</f>
        <v>【1,141.75】</v>
      </c>
      <c r="BP6" s="35">
        <f>IF(BP7="",NA(),BP7)</f>
        <v>24.4</v>
      </c>
      <c r="BQ6" s="35">
        <f t="shared" ref="BQ6:BY6" si="8">IF(BQ7="",NA(),BQ7)</f>
        <v>23.6</v>
      </c>
      <c r="BR6" s="35">
        <f t="shared" si="8"/>
        <v>22.92</v>
      </c>
      <c r="BS6" s="35">
        <f t="shared" si="8"/>
        <v>20.64</v>
      </c>
      <c r="BT6" s="35">
        <f t="shared" si="8"/>
        <v>22.06</v>
      </c>
      <c r="BU6" s="35">
        <f t="shared" si="8"/>
        <v>32.39</v>
      </c>
      <c r="BV6" s="35">
        <f t="shared" si="8"/>
        <v>24.39</v>
      </c>
      <c r="BW6" s="35">
        <f t="shared" si="8"/>
        <v>22.67</v>
      </c>
      <c r="BX6" s="35">
        <f t="shared" si="8"/>
        <v>37.92</v>
      </c>
      <c r="BY6" s="35">
        <f t="shared" si="8"/>
        <v>40.89</v>
      </c>
      <c r="BZ6" s="34" t="str">
        <f>IF(BZ7="","",IF(BZ7="-","【-】","【"&amp;SUBSTITUTE(TEXT(BZ7,"#,##0.00"),"-","△")&amp;"】"))</f>
        <v>【54.93】</v>
      </c>
      <c r="CA6" s="35">
        <f>IF(CA7="",NA(),CA7)</f>
        <v>531.72</v>
      </c>
      <c r="CB6" s="35">
        <f t="shared" ref="CB6:CJ6" si="9">IF(CB7="",NA(),CB7)</f>
        <v>578.37</v>
      </c>
      <c r="CC6" s="35">
        <f t="shared" si="9"/>
        <v>611.23</v>
      </c>
      <c r="CD6" s="35">
        <f t="shared" si="9"/>
        <v>683</v>
      </c>
      <c r="CE6" s="35">
        <f t="shared" si="9"/>
        <v>611.24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73.33</v>
      </c>
      <c r="CM6" s="35">
        <f t="shared" ref="CM6:CU6" si="10">IF(CM7="",NA(),CM7)</f>
        <v>80.38</v>
      </c>
      <c r="CN6" s="35">
        <f t="shared" si="10"/>
        <v>60.34</v>
      </c>
      <c r="CO6" s="35">
        <f t="shared" si="10"/>
        <v>57.57</v>
      </c>
      <c r="CP6" s="35">
        <f t="shared" si="10"/>
        <v>61.14</v>
      </c>
      <c r="CQ6" s="35">
        <f t="shared" si="10"/>
        <v>50.49</v>
      </c>
      <c r="CR6" s="35">
        <f t="shared" si="10"/>
        <v>48.36</v>
      </c>
      <c r="CS6" s="35">
        <f t="shared" si="10"/>
        <v>48.7</v>
      </c>
      <c r="CT6" s="35">
        <f t="shared" si="10"/>
        <v>46.9</v>
      </c>
      <c r="CU6" s="35">
        <f t="shared" si="10"/>
        <v>47.95</v>
      </c>
      <c r="CV6" s="34" t="str">
        <f>IF(CV7="","",IF(CV7="-","【-】","【"&amp;SUBSTITUTE(TEXT(CV7,"#,##0.00"),"-","△")&amp;"】"))</f>
        <v>【56.91】</v>
      </c>
      <c r="CW6" s="35">
        <f>IF(CW7="",NA(),CW7)</f>
        <v>65.510000000000005</v>
      </c>
      <c r="CX6" s="35">
        <f t="shared" ref="CX6:DF6" si="11">IF(CX7="",NA(),CX7)</f>
        <v>58.24</v>
      </c>
      <c r="CY6" s="35">
        <f t="shared" si="11"/>
        <v>72.11</v>
      </c>
      <c r="CZ6" s="35">
        <f t="shared" si="11"/>
        <v>72.739999999999995</v>
      </c>
      <c r="DA6" s="35">
        <f t="shared" si="11"/>
        <v>72.73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1.35</v>
      </c>
      <c r="EE6" s="35">
        <f t="shared" ref="EE6:EM6" si="14">IF(EE7="",NA(),EE7)</f>
        <v>0.57999999999999996</v>
      </c>
      <c r="EF6" s="35">
        <f t="shared" si="14"/>
        <v>0.34</v>
      </c>
      <c r="EG6" s="35">
        <f t="shared" si="14"/>
        <v>0.09</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192104</v>
      </c>
      <c r="D7" s="37">
        <v>47</v>
      </c>
      <c r="E7" s="37">
        <v>1</v>
      </c>
      <c r="F7" s="37">
        <v>0</v>
      </c>
      <c r="G7" s="37">
        <v>0</v>
      </c>
      <c r="H7" s="37" t="s">
        <v>108</v>
      </c>
      <c r="I7" s="37" t="s">
        <v>109</v>
      </c>
      <c r="J7" s="37" t="s">
        <v>110</v>
      </c>
      <c r="K7" s="37" t="s">
        <v>111</v>
      </c>
      <c r="L7" s="37" t="s">
        <v>112</v>
      </c>
      <c r="M7" s="37" t="s">
        <v>113</v>
      </c>
      <c r="N7" s="38" t="s">
        <v>114</v>
      </c>
      <c r="O7" s="38" t="s">
        <v>115</v>
      </c>
      <c r="P7" s="38">
        <v>1.31</v>
      </c>
      <c r="Q7" s="38">
        <v>2268</v>
      </c>
      <c r="R7" s="38">
        <v>75545</v>
      </c>
      <c r="S7" s="38">
        <v>71.95</v>
      </c>
      <c r="T7" s="38">
        <v>1049.97</v>
      </c>
      <c r="U7" s="38">
        <v>987</v>
      </c>
      <c r="V7" s="38">
        <v>2</v>
      </c>
      <c r="W7" s="38">
        <v>493.5</v>
      </c>
      <c r="X7" s="38">
        <v>56.44</v>
      </c>
      <c r="Y7" s="38">
        <v>57.25</v>
      </c>
      <c r="Z7" s="38">
        <v>53.87</v>
      </c>
      <c r="AA7" s="38">
        <v>50.27</v>
      </c>
      <c r="AB7" s="38">
        <v>48.7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2513.29</v>
      </c>
      <c r="BF7" s="38">
        <v>2269.9299999999998</v>
      </c>
      <c r="BG7" s="38">
        <v>2177.91</v>
      </c>
      <c r="BH7" s="38">
        <v>2077.4</v>
      </c>
      <c r="BI7" s="38">
        <v>1835.8</v>
      </c>
      <c r="BJ7" s="38">
        <v>1462.56</v>
      </c>
      <c r="BK7" s="38">
        <v>1486.62</v>
      </c>
      <c r="BL7" s="38">
        <v>1510.14</v>
      </c>
      <c r="BM7" s="38">
        <v>1595.62</v>
      </c>
      <c r="BN7" s="38">
        <v>1302.33</v>
      </c>
      <c r="BO7" s="38">
        <v>1141.75</v>
      </c>
      <c r="BP7" s="38">
        <v>24.4</v>
      </c>
      <c r="BQ7" s="38">
        <v>23.6</v>
      </c>
      <c r="BR7" s="38">
        <v>22.92</v>
      </c>
      <c r="BS7" s="38">
        <v>20.64</v>
      </c>
      <c r="BT7" s="38">
        <v>22.06</v>
      </c>
      <c r="BU7" s="38">
        <v>32.39</v>
      </c>
      <c r="BV7" s="38">
        <v>24.39</v>
      </c>
      <c r="BW7" s="38">
        <v>22.67</v>
      </c>
      <c r="BX7" s="38">
        <v>37.92</v>
      </c>
      <c r="BY7" s="38">
        <v>40.89</v>
      </c>
      <c r="BZ7" s="38">
        <v>54.93</v>
      </c>
      <c r="CA7" s="38">
        <v>531.72</v>
      </c>
      <c r="CB7" s="38">
        <v>578.37</v>
      </c>
      <c r="CC7" s="38">
        <v>611.23</v>
      </c>
      <c r="CD7" s="38">
        <v>683</v>
      </c>
      <c r="CE7" s="38">
        <v>611.24</v>
      </c>
      <c r="CF7" s="38">
        <v>530.83000000000004</v>
      </c>
      <c r="CG7" s="38">
        <v>734.18</v>
      </c>
      <c r="CH7" s="38">
        <v>789.62</v>
      </c>
      <c r="CI7" s="38">
        <v>423.18</v>
      </c>
      <c r="CJ7" s="38">
        <v>383.2</v>
      </c>
      <c r="CK7" s="38">
        <v>292.18</v>
      </c>
      <c r="CL7" s="38">
        <v>73.33</v>
      </c>
      <c r="CM7" s="38">
        <v>80.38</v>
      </c>
      <c r="CN7" s="38">
        <v>60.34</v>
      </c>
      <c r="CO7" s="38">
        <v>57.57</v>
      </c>
      <c r="CP7" s="38">
        <v>61.14</v>
      </c>
      <c r="CQ7" s="38">
        <v>50.49</v>
      </c>
      <c r="CR7" s="38">
        <v>48.36</v>
      </c>
      <c r="CS7" s="38">
        <v>48.7</v>
      </c>
      <c r="CT7" s="38">
        <v>46.9</v>
      </c>
      <c r="CU7" s="38">
        <v>47.95</v>
      </c>
      <c r="CV7" s="38">
        <v>56.91</v>
      </c>
      <c r="CW7" s="38">
        <v>65.510000000000005</v>
      </c>
      <c r="CX7" s="38">
        <v>58.24</v>
      </c>
      <c r="CY7" s="38">
        <v>72.11</v>
      </c>
      <c r="CZ7" s="38">
        <v>72.739999999999995</v>
      </c>
      <c r="DA7" s="38">
        <v>72.73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1.35</v>
      </c>
      <c r="EE7" s="38">
        <v>0.57999999999999996</v>
      </c>
      <c r="EF7" s="38">
        <v>0.34</v>
      </c>
      <c r="EG7" s="38">
        <v>0.09</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斉藤一也</cp:lastModifiedBy>
  <cp:lastPrinted>2019-01-21T10:18:10Z</cp:lastPrinted>
  <dcterms:created xsi:type="dcterms:W3CDTF">2018-12-03T08:43:07Z</dcterms:created>
  <dcterms:modified xsi:type="dcterms:W3CDTF">2019-01-21T10:18:10Z</dcterms:modified>
  <cp:category/>
</cp:coreProperties>
</file>