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st00\redirect.V2\a-osada18\Desktop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P6" i="5"/>
  <c r="Z10" i="4" s="1"/>
  <c r="O6" i="5"/>
  <c r="N6" i="5"/>
  <c r="M6" i="5"/>
  <c r="B10" i="4" s="1"/>
  <c r="L6" i="5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I8" i="4"/>
  <c r="Z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<sst xmlns="http://schemas.openxmlformats.org/spreadsheetml/2006/main" count="218" uniqueCount="108">
  <si>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</si>
  <si>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</si>
  <si>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</si>
  <si>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</si>
  <si>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</si>
  <si>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</si>
  <si>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</si>
  <si>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</si>
  <si>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</si>
  <si>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</si>
  <si>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</si>
  <si>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</si>
  <si>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</si>
  <si>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</si>
  <si>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</si>
  <si>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</si>
  <si>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</si>
  <si>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</si>
  <si>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</si>
  <si>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</si>
  <si>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</si>
  <si>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</si>
  <si>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</si>
  <si>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</si>
  <si>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</si>
  <si>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</si>
  <si>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</si>
  <si>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</si>
  <si>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</si>
  <si>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</si>
  <si>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</si>
  <si>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</si>
  <si>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</si>
  <si>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</si>
  <si>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</si>
  <si>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</si>
  <si>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</si>
  <si>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</si>
  <si>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</si>
  <si>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</si>
  <si>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</si>
  <si>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</si>
  <si>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</si>
  <si>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</si>
  <si>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</si>
  <si>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</si>
  <si>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</si>
  <si>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</si>
  <si>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</si>
  <si>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</si>
  <si>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</si>
  <si>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</si>
  <si>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</si>
  <si>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</si>
  <si>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</si>
  <si>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</si>
  <si>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</si>
  <si>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</si>
  <si>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</si>
  <si>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</si>
  <si>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</si>
  <si>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</si>
  <si>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</si>
  <si>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</si>
  <si>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</si>
  <si>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</si>
  <si>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</si>
  <si>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</si>
  <si>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</si>
  <si>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</si>
  <si>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</si>
  <si>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</si>
  <si>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</si>
  <si>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</si>
  <si>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</si>
  <si>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</si>
  <si>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</si>
  <si>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</si>
  <si>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</si>
  <si>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</si>
  <si>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</si>
  <si>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</si>
  <si>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</si>
  <si>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</si>
  <si>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</si>
  <si>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</si>
  <si>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</si>
  <si>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</si>
  <si>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</si>
  <si>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</si>
  <si>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</si>
  <si>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</si>
  <si>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</si>
  <si>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甲斐市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</si>
  <si>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</si>
  <si>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</si>
  <si>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</si>
  <si>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</si>
  <si>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</si>
  <si>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</si>
  <si>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</si>
  <si>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</si>
  <si>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</si>
  <si>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</si>
  <si>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</si>
  <si>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施設の更新計画に基づき、順次更新等行っており、
今後も安心・安全な水の供給に努めていく。</t>
    <rPh sb="0" eb="2">
      <t>シセツ</t>
    </rPh>
    <rPh sb="3" eb="5">
      <t>コウシン</t>
    </rPh>
    <rPh sb="5" eb="7">
      <t>ケイカク</t>
    </rPh>
    <rPh sb="8" eb="9">
      <t>モト</t>
    </rPh>
    <rPh sb="12" eb="14">
      <t>ジュンジ</t>
    </rPh>
    <rPh sb="14" eb="16">
      <t>コウシン</t>
    </rPh>
    <rPh sb="16" eb="17">
      <t>トウ</t>
    </rPh>
    <rPh sb="17" eb="18">
      <t>オコナ</t>
    </rPh>
    <rPh sb="24" eb="26">
      <t>コンゴ</t>
    </rPh>
    <rPh sb="27" eb="29">
      <t>アンシン</t>
    </rPh>
    <rPh sb="30" eb="32">
      <t>アンゼン</t>
    </rPh>
    <rPh sb="33" eb="34">
      <t>ミズ</t>
    </rPh>
    <rPh sb="35" eb="37">
      <t>キョウキュウ</t>
    </rPh>
    <rPh sb="38" eb="39">
      <t>ツト</t>
    </rPh>
    <phoneticPr fontId="4"/>
  </si>
  <si>
    <t>簡易水道区域については、定住人口が少ないうえに少子・高齢化などにより、人口の増加が今後見込めない状況です。
これに伴い一人あたりの使用水量も減少し、給水量の減少が予想されます。
このため、給水収益の減少への対策が、今後の課題となってくる。</t>
    <rPh sb="0" eb="2">
      <t>カンイ</t>
    </rPh>
    <rPh sb="2" eb="4">
      <t>スイドウ</t>
    </rPh>
    <rPh sb="4" eb="6">
      <t>クイキ</t>
    </rPh>
    <rPh sb="12" eb="14">
      <t>テイジュウ</t>
    </rPh>
    <rPh sb="14" eb="16">
      <t>ジンコウ</t>
    </rPh>
    <rPh sb="17" eb="18">
      <t>スク</t>
    </rPh>
    <rPh sb="23" eb="25">
      <t>ショウシ</t>
    </rPh>
    <rPh sb="26" eb="29">
      <t>コウレイカ</t>
    </rPh>
    <rPh sb="35" eb="37">
      <t>ジンコウ</t>
    </rPh>
    <rPh sb="38" eb="40">
      <t>ゾウカ</t>
    </rPh>
    <rPh sb="41" eb="43">
      <t>コンゴ</t>
    </rPh>
    <rPh sb="43" eb="45">
      <t>ミコ</t>
    </rPh>
    <rPh sb="48" eb="50">
      <t>ジョウキョウ</t>
    </rPh>
    <rPh sb="57" eb="58">
      <t>トモナ</t>
    </rPh>
    <rPh sb="59" eb="61">
      <t>ヒトリ</t>
    </rPh>
    <rPh sb="65" eb="67">
      <t>シヨウ</t>
    </rPh>
    <rPh sb="67" eb="69">
      <t>スイリョウ</t>
    </rPh>
    <rPh sb="70" eb="72">
      <t>ゲンショウ</t>
    </rPh>
    <rPh sb="74" eb="76">
      <t>キュウスイ</t>
    </rPh>
    <rPh sb="76" eb="77">
      <t>リョウ</t>
    </rPh>
    <rPh sb="78" eb="80">
      <t>ゲンショウ</t>
    </rPh>
    <rPh sb="81" eb="83">
      <t>ヨソウ</t>
    </rPh>
    <rPh sb="94" eb="96">
      <t>キュウスイ</t>
    </rPh>
    <rPh sb="96" eb="98">
      <t>シュウエキ</t>
    </rPh>
    <rPh sb="99" eb="101">
      <t>ゲンショウ</t>
    </rPh>
    <rPh sb="103" eb="105">
      <t>タイサク</t>
    </rPh>
    <rPh sb="107" eb="109">
      <t>コンゴ</t>
    </rPh>
    <rPh sb="110" eb="112">
      <t>カダイ</t>
    </rPh>
    <phoneticPr fontId="4"/>
  </si>
  <si>
    <t>簡易水道区域については、定住人口が少ないうえに少子・高齢化などにより、給水収益が引き続き減少傾向にある。現状は一般会計からの繰入金に頼わざるを得ない状況である。
今後についても、更に料金回収率が向上するよう努め、市債発行の抑制等、より一層のコスト削減を図っていく。</t>
    <rPh sb="0" eb="2">
      <t>カンイ</t>
    </rPh>
    <rPh sb="2" eb="4">
      <t>スイドウ</t>
    </rPh>
    <rPh sb="4" eb="6">
      <t>クイキ</t>
    </rPh>
    <rPh sb="12" eb="14">
      <t>テイジュウ</t>
    </rPh>
    <rPh sb="14" eb="16">
      <t>ジンコウ</t>
    </rPh>
    <rPh sb="17" eb="18">
      <t>スク</t>
    </rPh>
    <rPh sb="23" eb="25">
      <t>ショウシ</t>
    </rPh>
    <rPh sb="26" eb="29">
      <t>コウレイカ</t>
    </rPh>
    <rPh sb="35" eb="37">
      <t>キュウスイ</t>
    </rPh>
    <rPh sb="37" eb="39">
      <t>シュウエキ</t>
    </rPh>
    <rPh sb="40" eb="41">
      <t>ヒ</t>
    </rPh>
    <rPh sb="42" eb="43">
      <t>ツヅ</t>
    </rPh>
    <rPh sb="44" eb="46">
      <t>ゲンショウ</t>
    </rPh>
    <rPh sb="46" eb="48">
      <t>ケイコウ</t>
    </rPh>
    <rPh sb="52" eb="54">
      <t>ゲンジョウ</t>
    </rPh>
    <rPh sb="55" eb="57">
      <t>イッパン</t>
    </rPh>
    <rPh sb="57" eb="59">
      <t>カイケイ</t>
    </rPh>
    <rPh sb="62" eb="64">
      <t>クリイレ</t>
    </rPh>
    <rPh sb="64" eb="65">
      <t>キン</t>
    </rPh>
    <rPh sb="66" eb="67">
      <t>タヨ</t>
    </rPh>
    <rPh sb="71" eb="72">
      <t>エ</t>
    </rPh>
    <rPh sb="74" eb="76">
      <t>ジョウキョウ</t>
    </rPh>
    <rPh sb="82" eb="84">
      <t>コンゴ</t>
    </rPh>
    <rPh sb="90" eb="91">
      <t>サラ</t>
    </rPh>
    <rPh sb="92" eb="94">
      <t>リョウキン</t>
    </rPh>
    <rPh sb="94" eb="96">
      <t>カイシュウ</t>
    </rPh>
    <rPh sb="96" eb="97">
      <t>リツ</t>
    </rPh>
    <rPh sb="98" eb="100">
      <t>コウジョウ</t>
    </rPh>
    <rPh sb="104" eb="105">
      <t>ツト</t>
    </rPh>
    <rPh sb="107" eb="109">
      <t>シサイ</t>
    </rPh>
    <rPh sb="109" eb="111">
      <t>ハッコウ</t>
    </rPh>
    <rPh sb="112" eb="114">
      <t>ヨクセイ</t>
    </rPh>
    <rPh sb="114" eb="115">
      <t>トウ</t>
    </rPh>
    <rPh sb="118" eb="120">
      <t>イッソウ</t>
    </rPh>
    <rPh sb="124" eb="126">
      <t>サクゲン</t>
    </rPh>
    <rPh sb="127" eb="12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</si>
</sst>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0.28000000000000003</c:v>
                </c:pt>
                <c:pt idx="2">
                  <c:v>1.35</c:v>
                </c:pt>
                <c:pt idx="3">
                  <c:v>0.57999999999999996</c:v>
                </c:pt>
                <c:pt idx="4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5-413A-8331-C14016E9F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601024"/>
        <c:axId val="16160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A5-413A-8331-C14016E9F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1024"/>
        <c:axId val="161602944"/>
      </c:lineChart>
      <c:dateAx>
        <c:axId val="16160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602944"/>
        <c:crosses val="autoZero"/>
        <c:auto val="1"/>
        <c:lblOffset val="100"/>
        <c:baseTimeUnit val="years"/>
      </c:dateAx>
      <c:valAx>
        <c:axId val="16160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60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61.56</c:v>
                </c:pt>
                <c:pt idx="1">
                  <c:v>71.09</c:v>
                </c:pt>
                <c:pt idx="2">
                  <c:v>73.33</c:v>
                </c:pt>
                <c:pt idx="3">
                  <c:v>80.38</c:v>
                </c:pt>
                <c:pt idx="4">
                  <c:v>60.34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6-498D-88C9-CF9F7A80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17984"/>
        <c:axId val="16262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6-498D-88C9-CF9F7A80D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17984"/>
        <c:axId val="162628352"/>
      </c:lineChart>
      <c:dateAx>
        <c:axId val="16261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628352"/>
        <c:crosses val="autoZero"/>
        <c:auto val="1"/>
        <c:lblOffset val="100"/>
        <c:baseTimeUnit val="years"/>
      </c:dateAx>
      <c:valAx>
        <c:axId val="16262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61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76</c:v>
                </c:pt>
                <c:pt idx="1">
                  <c:v>66.930000000000007</c:v>
                </c:pt>
                <c:pt idx="2">
                  <c:v>65.510000000000005</c:v>
                </c:pt>
                <c:pt idx="3">
                  <c:v>58.24</c:v>
                </c:pt>
                <c:pt idx="4">
                  <c:v>72.11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4-4F24-AD2A-FA107212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46272"/>
        <c:axId val="16268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4-4F24-AD2A-FA107212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46272"/>
        <c:axId val="162689408"/>
      </c:lineChart>
      <c:dateAx>
        <c:axId val="16264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689408"/>
        <c:crosses val="autoZero"/>
        <c:auto val="1"/>
        <c:lblOffset val="100"/>
        <c:baseTimeUnit val="years"/>
      </c:dateAx>
      <c:valAx>
        <c:axId val="16268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64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59.66</c:v>
                </c:pt>
                <c:pt idx="1">
                  <c:v>59.23</c:v>
                </c:pt>
                <c:pt idx="2">
                  <c:v>56.44</c:v>
                </c:pt>
                <c:pt idx="3">
                  <c:v>57.25</c:v>
                </c:pt>
                <c:pt idx="4">
                  <c:v>53.87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B-4179-8441-EC3FAF97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76064"/>
        <c:axId val="16157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B-4179-8441-EC3FAF971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76064"/>
        <c:axId val="161577984"/>
      </c:lineChart>
      <c:dateAx>
        <c:axId val="16157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577984"/>
        <c:crosses val="autoZero"/>
        <c:auto val="1"/>
        <c:lblOffset val="100"/>
        <c:baseTimeUnit val="years"/>
      </c:dateAx>
      <c:valAx>
        <c:axId val="16157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57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D-46A8-8CB9-B1A17E274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47712"/>
        <c:axId val="16174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9D-46A8-8CB9-B1A17E274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47712"/>
        <c:axId val="161749632"/>
      </c:lineChart>
      <c:dateAx>
        <c:axId val="16174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49632"/>
        <c:crosses val="autoZero"/>
        <c:auto val="1"/>
        <c:lblOffset val="100"/>
        <c:baseTimeUnit val="years"/>
      </c:dateAx>
      <c:valAx>
        <c:axId val="16174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4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4-4B68-8CA3-14910530E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84192"/>
        <c:axId val="16178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54-4B68-8CA3-14910530E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4192"/>
        <c:axId val="161786112"/>
      </c:lineChart>
      <c:dateAx>
        <c:axId val="16178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786112"/>
        <c:crosses val="autoZero"/>
        <c:auto val="1"/>
        <c:lblOffset val="100"/>
        <c:baseTimeUnit val="years"/>
      </c:dateAx>
      <c:valAx>
        <c:axId val="16178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78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5-474A-970C-3D1DE1DA6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61728"/>
        <c:axId val="1623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5-474A-970C-3D1DE1DA6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61728"/>
        <c:axId val="162363648"/>
      </c:lineChart>
      <c:dateAx>
        <c:axId val="16236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363648"/>
        <c:crosses val="autoZero"/>
        <c:auto val="1"/>
        <c:lblOffset val="100"/>
        <c:baseTimeUnit val="years"/>
      </c:dateAx>
      <c:valAx>
        <c:axId val="1623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36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2-4B4C-843F-1FD54B06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77728"/>
        <c:axId val="16237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2-4B4C-843F-1FD54B06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77728"/>
        <c:axId val="162379648"/>
      </c:lineChart>
      <c:dateAx>
        <c:axId val="16237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379648"/>
        <c:crosses val="autoZero"/>
        <c:auto val="1"/>
        <c:lblOffset val="100"/>
        <c:baseTimeUnit val="years"/>
      </c:dateAx>
      <c:valAx>
        <c:axId val="16237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37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2926.44</c:v>
                </c:pt>
                <c:pt idx="1">
                  <c:v>2718.06</c:v>
                </c:pt>
                <c:pt idx="2">
                  <c:v>2513.29</c:v>
                </c:pt>
                <c:pt idx="3">
                  <c:v>2269.9299999999998</c:v>
                </c:pt>
                <c:pt idx="4">
                  <c:v>2177.91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4-4B0F-B0C0-2E68B3D3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9488"/>
        <c:axId val="1625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4-4B0F-B0C0-2E68B3D3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79488"/>
        <c:axId val="162506240"/>
      </c:lineChart>
      <c:dateAx>
        <c:axId val="16247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506240"/>
        <c:crosses val="autoZero"/>
        <c:auto val="1"/>
        <c:lblOffset val="100"/>
        <c:baseTimeUnit val="years"/>
      </c:dateAx>
      <c:valAx>
        <c:axId val="1625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7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23.85</c:v>
                </c:pt>
                <c:pt idx="1">
                  <c:v>23.33</c:v>
                </c:pt>
                <c:pt idx="2">
                  <c:v>24.4</c:v>
                </c:pt>
                <c:pt idx="3">
                  <c:v>23.6</c:v>
                </c:pt>
                <c:pt idx="4">
                  <c:v>22.92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B-4F99-B5B1-D82CDD40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75008"/>
        <c:axId val="16255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0B-4F99-B5B1-D82CDD407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75008"/>
        <c:axId val="162555008"/>
      </c:lineChart>
      <c:dateAx>
        <c:axId val="16247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555008"/>
        <c:crosses val="autoZero"/>
        <c:auto val="1"/>
        <c:lblOffset val="100"/>
        <c:baseTimeUnit val="years"/>
      </c:dateAx>
      <c:valAx>
        <c:axId val="16255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47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545.4</c:v>
                </c:pt>
                <c:pt idx="1">
                  <c:v>555.96</c:v>
                </c:pt>
                <c:pt idx="2">
                  <c:v>531.72</c:v>
                </c:pt>
                <c:pt idx="3">
                  <c:v>578.37</c:v>
                </c:pt>
                <c:pt idx="4">
                  <c:v>611.23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5-4891-9ACA-EEA5CE30A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69216"/>
        <c:axId val="16262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5-4891-9ACA-EEA5CE30A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69216"/>
        <c:axId val="162624640"/>
      </c:lineChart>
      <c:dateAx>
        <c:axId val="16256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624640"/>
        <c:crosses val="autoZero"/>
        <c:auto val="1"/>
        <c:lblOffset val="100"/>
        <c:baseTimeUnit val="years"/>
      </c:dateAx>
      <c:valAx>
        <c:axId val="16262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256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山梨県　甲斐市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74977</v>
      </c>
      <c r="AJ8" s="55"/>
      <c r="AK8" s="55"/>
      <c r="AL8" s="55"/>
      <c r="AM8" s="55"/>
      <c r="AN8" s="55"/>
      <c r="AO8" s="55"/>
      <c r="AP8" s="56"/>
      <c r="AQ8" s="46">
        <f>データ!R6</f>
        <v>71.95</v>
      </c>
      <c r="AR8" s="46"/>
      <c r="AS8" s="46"/>
      <c r="AT8" s="46"/>
      <c r="AU8" s="46"/>
      <c r="AV8" s="46"/>
      <c r="AW8" s="46"/>
      <c r="AX8" s="46"/>
      <c r="AY8" s="46">
        <f>データ!S6</f>
        <v>1042.07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1.42</v>
      </c>
      <c r="S10" s="46"/>
      <c r="T10" s="46"/>
      <c r="U10" s="46"/>
      <c r="V10" s="46"/>
      <c r="W10" s="46"/>
      <c r="X10" s="46"/>
      <c r="Y10" s="46"/>
      <c r="Z10" s="80">
        <f>データ!P6</f>
        <v>2268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1066</v>
      </c>
      <c r="AJ10" s="80"/>
      <c r="AK10" s="80"/>
      <c r="AL10" s="80"/>
      <c r="AM10" s="80"/>
      <c r="AN10" s="80"/>
      <c r="AO10" s="80"/>
      <c r="AP10" s="80"/>
      <c r="AQ10" s="46">
        <f>データ!U6</f>
        <v>2</v>
      </c>
      <c r="AR10" s="46"/>
      <c r="AS10" s="46"/>
      <c r="AT10" s="46"/>
      <c r="AU10" s="46"/>
      <c r="AV10" s="46"/>
      <c r="AW10" s="46"/>
      <c r="AX10" s="46"/>
      <c r="AY10" s="46">
        <f>データ!V6</f>
        <v>533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107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15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15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15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106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2015</v>
      </c>
      <c r="C6" s="31">
        <f t="shared" ref="C6:V6" si="3">C7</f>
        <v>192104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山梨県　甲斐市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1.42</v>
      </c>
      <c r="P6" s="32">
        <f t="shared" si="3"/>
        <v>2268</v>
      </c>
      <c r="Q6" s="32">
        <f t="shared" si="3"/>
        <v>74977</v>
      </c>
      <c r="R6" s="32">
        <f t="shared" si="3"/>
        <v>71.95</v>
      </c>
      <c r="S6" s="32">
        <f t="shared" si="3"/>
        <v>1042.07</v>
      </c>
      <c r="T6" s="32">
        <f t="shared" si="3"/>
        <v>1066</v>
      </c>
      <c r="U6" s="32">
        <f t="shared" si="3"/>
        <v>2</v>
      </c>
      <c r="V6" s="32">
        <f t="shared" si="3"/>
        <v>533</v>
      </c>
      <c r="W6" s="33">
        <f>IF(W7="",NA(),W7)</f>
        <v>59.66</v>
      </c>
      <c r="X6" s="33">
        <f t="shared" ref="X6:AF6" si="4">IF(X7="",NA(),X7)</f>
        <v>59.23</v>
      </c>
      <c r="Y6" s="33">
        <f t="shared" si="4"/>
        <v>56.44</v>
      </c>
      <c r="Z6" s="33">
        <f t="shared" si="4"/>
        <v>57.25</v>
      </c>
      <c r="AA6" s="33">
        <f t="shared" si="4"/>
        <v>53.87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2926.44</v>
      </c>
      <c r="BE6" s="33">
        <f t="shared" ref="BE6:BM6" si="7">IF(BE7="",NA(),BE7)</f>
        <v>2718.06</v>
      </c>
      <c r="BF6" s="33">
        <f t="shared" si="7"/>
        <v>2513.29</v>
      </c>
      <c r="BG6" s="33">
        <f t="shared" si="7"/>
        <v>2269.9299999999998</v>
      </c>
      <c r="BH6" s="33">
        <f t="shared" si="7"/>
        <v>2177.91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23.85</v>
      </c>
      <c r="BP6" s="33">
        <f t="shared" ref="BP6:BX6" si="8">IF(BP7="",NA(),BP7)</f>
        <v>23.33</v>
      </c>
      <c r="BQ6" s="33">
        <f t="shared" si="8"/>
        <v>24.4</v>
      </c>
      <c r="BR6" s="33">
        <f t="shared" si="8"/>
        <v>23.6</v>
      </c>
      <c r="BS6" s="33">
        <f t="shared" si="8"/>
        <v>22.92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545.4</v>
      </c>
      <c r="CA6" s="33">
        <f t="shared" ref="CA6:CI6" si="9">IF(CA7="",NA(),CA7)</f>
        <v>555.96</v>
      </c>
      <c r="CB6" s="33">
        <f t="shared" si="9"/>
        <v>531.72</v>
      </c>
      <c r="CC6" s="33">
        <f t="shared" si="9"/>
        <v>578.37</v>
      </c>
      <c r="CD6" s="33">
        <f t="shared" si="9"/>
        <v>611.23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61.56</v>
      </c>
      <c r="CL6" s="33">
        <f t="shared" ref="CL6:CT6" si="10">IF(CL7="",NA(),CL7)</f>
        <v>71.09</v>
      </c>
      <c r="CM6" s="33">
        <f t="shared" si="10"/>
        <v>73.33</v>
      </c>
      <c r="CN6" s="33">
        <f t="shared" si="10"/>
        <v>80.38</v>
      </c>
      <c r="CO6" s="33">
        <f t="shared" si="10"/>
        <v>60.34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76</v>
      </c>
      <c r="CW6" s="33">
        <f t="shared" ref="CW6:DE6" si="11">IF(CW7="",NA(),CW7)</f>
        <v>66.930000000000007</v>
      </c>
      <c r="CX6" s="33">
        <f t="shared" si="11"/>
        <v>65.510000000000005</v>
      </c>
      <c r="CY6" s="33">
        <f t="shared" si="11"/>
        <v>58.24</v>
      </c>
      <c r="CZ6" s="33">
        <f t="shared" si="11"/>
        <v>72.11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3">
        <f t="shared" ref="ED6:EL6" si="14">IF(ED7="",NA(),ED7)</f>
        <v>0.28000000000000003</v>
      </c>
      <c r="EE6" s="33">
        <f t="shared" si="14"/>
        <v>1.35</v>
      </c>
      <c r="EF6" s="33">
        <f t="shared" si="14"/>
        <v>0.57999999999999996</v>
      </c>
      <c r="EG6" s="33">
        <f t="shared" si="14"/>
        <v>0.34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 x14ac:dyDescent="0.15">
      <c r="A7" s="26"/>
      <c r="B7" s="35">
        <v>2015</v>
      </c>
      <c r="C7" s="35">
        <v>192104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1.42</v>
      </c>
      <c r="P7" s="36">
        <v>2268</v>
      </c>
      <c r="Q7" s="36">
        <v>74977</v>
      </c>
      <c r="R7" s="36">
        <v>71.95</v>
      </c>
      <c r="S7" s="36">
        <v>1042.07</v>
      </c>
      <c r="T7" s="36">
        <v>1066</v>
      </c>
      <c r="U7" s="36">
        <v>2</v>
      </c>
      <c r="V7" s="36">
        <v>533</v>
      </c>
      <c r="W7" s="36">
        <v>59.66</v>
      </c>
      <c r="X7" s="36">
        <v>59.23</v>
      </c>
      <c r="Y7" s="36">
        <v>56.44</v>
      </c>
      <c r="Z7" s="36">
        <v>57.25</v>
      </c>
      <c r="AA7" s="36">
        <v>53.87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2926.44</v>
      </c>
      <c r="BE7" s="36">
        <v>2718.06</v>
      </c>
      <c r="BF7" s="36">
        <v>2513.29</v>
      </c>
      <c r="BG7" s="36">
        <v>2269.9299999999998</v>
      </c>
      <c r="BH7" s="36">
        <v>2177.91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23.85</v>
      </c>
      <c r="BP7" s="36">
        <v>23.33</v>
      </c>
      <c r="BQ7" s="36">
        <v>24.4</v>
      </c>
      <c r="BR7" s="36">
        <v>23.6</v>
      </c>
      <c r="BS7" s="36">
        <v>22.92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545.4</v>
      </c>
      <c r="CA7" s="36">
        <v>555.96</v>
      </c>
      <c r="CB7" s="36">
        <v>531.72</v>
      </c>
      <c r="CC7" s="36">
        <v>578.37</v>
      </c>
      <c r="CD7" s="36">
        <v>611.23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61.56</v>
      </c>
      <c r="CL7" s="36">
        <v>71.09</v>
      </c>
      <c r="CM7" s="36">
        <v>73.33</v>
      </c>
      <c r="CN7" s="36">
        <v>80.38</v>
      </c>
      <c r="CO7" s="36">
        <v>60.34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76</v>
      </c>
      <c r="CW7" s="36">
        <v>66.930000000000007</v>
      </c>
      <c r="CX7" s="36">
        <v>65.510000000000005</v>
      </c>
      <c r="CY7" s="36">
        <v>58.24</v>
      </c>
      <c r="CZ7" s="36">
        <v>72.11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0.28000000000000003</v>
      </c>
      <c r="EE7" s="36">
        <v>1.35</v>
      </c>
      <c r="EF7" s="36">
        <v>0.57999999999999996</v>
      </c>
      <c r="EG7" s="36">
        <v>0.34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 x14ac:dyDescent="0.15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長田明久</cp:lastModifiedBy>
  <cp:lastPrinted>2017-01-29T23:40:29Z</cp:lastPrinted>
  <dcterms:created xsi:type="dcterms:W3CDTF">2016-12-02T02:17:52Z</dcterms:created>
  <dcterms:modified xsi:type="dcterms:W3CDTF">2017-01-29T23:43:37Z</dcterms:modified>
  <cp:category/>
</cp:coreProperties>
</file>