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AY8" i="4" s="1"/>
  <c r="R6" i="5"/>
  <c r="AQ8" i="4" s="1"/>
  <c r="Q6" i="5"/>
  <c r="P6" i="5"/>
  <c r="Z10" i="4" s="1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R10" i="4"/>
  <c r="J10" i="4"/>
  <c r="B10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<sst xmlns="http://schemas.openxmlformats.org/spreadsheetml/2006/main" count="218" uniqueCount="108">
  <si>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</si>
  <si>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</si>
  <si>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</si>
  <si>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</si>
  <si>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</si>
  <si>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</si>
  <si>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</si>
  <si>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</si>
  <si>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</si>
  <si>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</si>
  <si>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</si>
  <si>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</si>
  <si>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</si>
  <si>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</si>
  <si>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</si>
  <si>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</si>
  <si>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</si>
  <si>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</si>
  <si>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</si>
  <si>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</si>
  <si>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</si>
  <si>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</si>
  <si>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</si>
  <si>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</si>
  <si>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</si>
  <si>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</si>
  <si>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</si>
  <si>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</si>
  <si>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</si>
  <si>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</si>
  <si>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</si>
  <si>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</si>
  <si>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</si>
  <si>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</si>
  <si>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</si>
  <si>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</si>
  <si>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</si>
  <si>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</si>
  <si>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</si>
  <si>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</si>
  <si>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</si>
  <si>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</si>
  <si>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</si>
  <si>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</si>
  <si>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</si>
  <si>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</si>
  <si>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</si>
  <si>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</si>
  <si>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</si>
  <si>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</si>
  <si>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</si>
  <si>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</si>
  <si>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</si>
  <si>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</si>
  <si>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</si>
  <si>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</si>
  <si>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</si>
  <si>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</si>
  <si>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</si>
  <si>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</si>
  <si>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</si>
  <si>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</si>
  <si>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</si>
  <si>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</si>
  <si>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</si>
  <si>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</si>
  <si>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</si>
  <si>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</si>
  <si>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</si>
  <si>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</si>
  <si>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</si>
  <si>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</si>
  <si>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</si>
  <si>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</si>
  <si>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</si>
  <si>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</si>
  <si>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</si>
  <si>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</si>
  <si>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</si>
  <si>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</si>
  <si>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</si>
  <si>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</si>
  <si>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</si>
  <si>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</si>
  <si>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</si>
  <si>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</si>
  <si>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</si>
  <si>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</si>
  <si>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</si>
  <si>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</si>
  <si>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</si>
  <si>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</si>
  <si>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</si>
  <si>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甲斐市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</si>
  <si>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</si>
  <si>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</si>
  <si>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</si>
  <si>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</si>
  <si>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</si>
  <si>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</si>
  <si>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</si>
  <si>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</si>
  <si>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</si>
  <si>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</si>
  <si>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</si>
  <si>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施設の更新計画に基づき順次更新等行い、安全・安心な水の供給に努めていく。</t>
    <rPh sb="0" eb="2">
      <t>シセツ</t>
    </rPh>
    <rPh sb="3" eb="5">
      <t>コウシン</t>
    </rPh>
    <rPh sb="5" eb="7">
      <t>ケイカク</t>
    </rPh>
    <rPh sb="8" eb="9">
      <t>モト</t>
    </rPh>
    <rPh sb="11" eb="13">
      <t>ジュンジ</t>
    </rPh>
    <rPh sb="13" eb="15">
      <t>コウシン</t>
    </rPh>
    <rPh sb="15" eb="16">
      <t>トウ</t>
    </rPh>
    <rPh sb="16" eb="17">
      <t>オコナ</t>
    </rPh>
    <rPh sb="19" eb="21">
      <t>アンゼン</t>
    </rPh>
    <rPh sb="22" eb="24">
      <t>アンシン</t>
    </rPh>
    <rPh sb="25" eb="26">
      <t>ミズ</t>
    </rPh>
    <rPh sb="27" eb="29">
      <t>キョウキュウ</t>
    </rPh>
    <rPh sb="30" eb="31">
      <t>ツト</t>
    </rPh>
    <phoneticPr fontId="4"/>
  </si>
  <si>
    <t>[収益的収支比率]
平成26年度は前年度に比べ、0.81ポイント上回っているが、平均値と比べると15.81ポイント下回っている。簡易水道給水区域については、定住人口が少ないうえに少子・高齢化などにより人口の増加が見込まれず、一般会計からの繰入金に頼わざるを得ない状況である。
[企業債残高対給水収益比率]
清川簡易水道事業の整備として多額の地方債の発行を行い、地域の要望に対応してきたことから、類似団体平均を上回っている。平成22年度に低利子債への借り換えを行い、今後は市債発行の抑制に努めていく。
[料金回収率]
平成26年度は前年度に比べ、0.8ポイント下回っており、平均値と比べても0.79ポイントわずかではあるが下回っている。今後は更に料金回収率が向上するよう努めていく。
[給水原価]
平成26年度は前年度に比べ、46.65ポイント上回っているが平均値と比べると155.81ポイント下回っており、今後もより一層のコスト削減を図っていく。
[施設利用率]
平成26年度は前年度に比べ、7.05ポイント上回っており、平均値と比べても32.02ポイント上回っている。今後も適正な維持管理に努めていく。
[有収率]
平成26年度は前年度に比べ、7.27ポイント下回っており、平均値と比べても17ポイント下回っている。今後は漏水調査を実施し、有収率の向上を図っていく。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ヘイセイ</t>
    </rPh>
    <rPh sb="14" eb="16">
      <t>ネンド</t>
    </rPh>
    <rPh sb="17" eb="19">
      <t>ゼンネン</t>
    </rPh>
    <rPh sb="19" eb="20">
      <t>ド</t>
    </rPh>
    <rPh sb="21" eb="22">
      <t>クラ</t>
    </rPh>
    <rPh sb="40" eb="42">
      <t>ヘイキン</t>
    </rPh>
    <rPh sb="42" eb="43">
      <t>チ</t>
    </rPh>
    <rPh sb="44" eb="45">
      <t>クラ</t>
    </rPh>
    <rPh sb="57" eb="59">
      <t>シタマワ</t>
    </rPh>
    <rPh sb="78" eb="80">
      <t>テイジュウ</t>
    </rPh>
    <rPh sb="80" eb="82">
      <t>ジンコウ</t>
    </rPh>
    <rPh sb="83" eb="84">
      <t>スク</t>
    </rPh>
    <rPh sb="112" eb="114">
      <t>イッパン</t>
    </rPh>
    <rPh sb="114" eb="116">
      <t>カイケイ</t>
    </rPh>
    <rPh sb="119" eb="121">
      <t>クリイレ</t>
    </rPh>
    <rPh sb="121" eb="122">
      <t>キン</t>
    </rPh>
    <rPh sb="123" eb="124">
      <t>タヨ</t>
    </rPh>
    <rPh sb="128" eb="129">
      <t>エ</t>
    </rPh>
    <rPh sb="131" eb="133">
      <t>ジョウキョウ</t>
    </rPh>
    <rPh sb="139" eb="141">
      <t>キギョウ</t>
    </rPh>
    <rPh sb="141" eb="142">
      <t>サイ</t>
    </rPh>
    <rPh sb="142" eb="143">
      <t>ザン</t>
    </rPh>
    <rPh sb="143" eb="144">
      <t>ダカ</t>
    </rPh>
    <rPh sb="144" eb="145">
      <t>タイ</t>
    </rPh>
    <rPh sb="145" eb="147">
      <t>キュウスイ</t>
    </rPh>
    <rPh sb="147" eb="149">
      <t>シュウエキ</t>
    </rPh>
    <rPh sb="149" eb="151">
      <t>ヒリツ</t>
    </rPh>
    <rPh sb="153" eb="155">
      <t>キヨカワ</t>
    </rPh>
    <rPh sb="155" eb="157">
      <t>カンイ</t>
    </rPh>
    <rPh sb="157" eb="159">
      <t>スイドウ</t>
    </rPh>
    <rPh sb="159" eb="161">
      <t>ジギョウ</t>
    </rPh>
    <rPh sb="162" eb="164">
      <t>セイビ</t>
    </rPh>
    <rPh sb="167" eb="169">
      <t>タガク</t>
    </rPh>
    <rPh sb="170" eb="173">
      <t>チホウサイ</t>
    </rPh>
    <rPh sb="174" eb="176">
      <t>ハッコウ</t>
    </rPh>
    <rPh sb="177" eb="178">
      <t>オコナ</t>
    </rPh>
    <rPh sb="180" eb="182">
      <t>チイキ</t>
    </rPh>
    <rPh sb="183" eb="185">
      <t>ヨウボウ</t>
    </rPh>
    <rPh sb="186" eb="188">
      <t>タイオウ</t>
    </rPh>
    <rPh sb="197" eb="199">
      <t>ルイジ</t>
    </rPh>
    <rPh sb="199" eb="201">
      <t>ダンタイ</t>
    </rPh>
    <rPh sb="204" eb="206">
      <t>ウワマワ</t>
    </rPh>
    <rPh sb="211" eb="213">
      <t>ヘイセイ</t>
    </rPh>
    <rPh sb="215" eb="217">
      <t>ネンド</t>
    </rPh>
    <rPh sb="218" eb="219">
      <t>テイ</t>
    </rPh>
    <rPh sb="219" eb="221">
      <t>リシ</t>
    </rPh>
    <rPh sb="229" eb="230">
      <t>オコナ</t>
    </rPh>
    <rPh sb="232" eb="234">
      <t>コンゴ</t>
    </rPh>
    <rPh sb="235" eb="237">
      <t>シサイ</t>
    </rPh>
    <rPh sb="237" eb="239">
      <t>ハッコウ</t>
    </rPh>
    <rPh sb="240" eb="242">
      <t>ヨクセイ</t>
    </rPh>
    <rPh sb="243" eb="244">
      <t>ツト</t>
    </rPh>
    <rPh sb="251" eb="253">
      <t>リョウキン</t>
    </rPh>
    <rPh sb="253" eb="255">
      <t>カイシュウ</t>
    </rPh>
    <rPh sb="255" eb="256">
      <t>リツ</t>
    </rPh>
    <rPh sb="258" eb="260">
      <t>ヘイセイ</t>
    </rPh>
    <rPh sb="262" eb="264">
      <t>ネンド</t>
    </rPh>
    <rPh sb="265" eb="268">
      <t>ゼンネンド</t>
    </rPh>
    <rPh sb="269" eb="270">
      <t>クラ</t>
    </rPh>
    <rPh sb="279" eb="281">
      <t>シタマワ</t>
    </rPh>
    <rPh sb="286" eb="289">
      <t>ヘイキンチ</t>
    </rPh>
    <rPh sb="290" eb="291">
      <t>クラ</t>
    </rPh>
    <rPh sb="310" eb="311">
      <t>シタ</t>
    </rPh>
    <rPh sb="311" eb="312">
      <t>マワ</t>
    </rPh>
    <rPh sb="317" eb="319">
      <t>コンゴ</t>
    </rPh>
    <rPh sb="320" eb="321">
      <t>サラ</t>
    </rPh>
    <rPh sb="322" eb="324">
      <t>リョウキン</t>
    </rPh>
    <rPh sb="324" eb="326">
      <t>カイシュウ</t>
    </rPh>
    <rPh sb="326" eb="327">
      <t>リツ</t>
    </rPh>
    <rPh sb="328" eb="330">
      <t>コウジョウ</t>
    </rPh>
    <rPh sb="334" eb="335">
      <t>ツト</t>
    </rPh>
    <rPh sb="342" eb="344">
      <t>キュウスイ</t>
    </rPh>
    <rPh sb="344" eb="346">
      <t>ゲンカ</t>
    </rPh>
    <rPh sb="371" eb="373">
      <t>ウワマワ</t>
    </rPh>
    <rPh sb="378" eb="381">
      <t>ヘイキンチ</t>
    </rPh>
    <rPh sb="382" eb="383">
      <t>クラ</t>
    </rPh>
    <rPh sb="396" eb="398">
      <t>シタマワ</t>
    </rPh>
    <rPh sb="425" eb="427">
      <t>シセツ</t>
    </rPh>
    <rPh sb="427" eb="430">
      <t>リヨウリツ</t>
    </rPh>
    <rPh sb="454" eb="456">
      <t>ウワマワ</t>
    </rPh>
    <rPh sb="461" eb="463">
      <t>ヘイキン</t>
    </rPh>
    <rPh sb="463" eb="464">
      <t>チ</t>
    </rPh>
    <rPh sb="465" eb="466">
      <t>クラ</t>
    </rPh>
    <rPh sb="478" eb="480">
      <t>ウワマワ</t>
    </rPh>
    <rPh sb="485" eb="487">
      <t>コンゴ</t>
    </rPh>
    <rPh sb="488" eb="490">
      <t>テキセイ</t>
    </rPh>
    <rPh sb="491" eb="493">
      <t>イジ</t>
    </rPh>
    <rPh sb="493" eb="495">
      <t>カンリ</t>
    </rPh>
    <rPh sb="496" eb="497">
      <t>ツト</t>
    </rPh>
    <rPh sb="504" eb="506">
      <t>ユウシュウ</t>
    </rPh>
    <rPh sb="506" eb="507">
      <t>リツ</t>
    </rPh>
    <rPh sb="531" eb="532">
      <t>シタ</t>
    </rPh>
    <rPh sb="552" eb="553">
      <t>シタ</t>
    </rPh>
    <rPh sb="559" eb="561">
      <t>コンゴ</t>
    </rPh>
    <rPh sb="562" eb="564">
      <t>ロウスイ</t>
    </rPh>
    <rPh sb="564" eb="566">
      <t>チョウサ</t>
    </rPh>
    <rPh sb="567" eb="569">
      <t>ジッシ</t>
    </rPh>
    <rPh sb="571" eb="573">
      <t>ユウシュウ</t>
    </rPh>
    <rPh sb="573" eb="574">
      <t>リツ</t>
    </rPh>
    <rPh sb="575" eb="577">
      <t>コウジョウ</t>
    </rPh>
    <rPh sb="578" eb="579">
      <t>ハカ</t>
    </rPh>
    <phoneticPr fontId="4"/>
  </si>
  <si>
    <t xml:space="preserve">簡易水道給水区域については、定住人口が少ないうえに少子・高齢化などによって、人口の増加が今後見込めない状況です。
これに伴い、簡易水道事業の給水人口も減少が見込まれ、一人あたりの使用水量も減少し、給水量の減少が予想されます。
このため、給水収益の減少への対策が今後の課題となってくる。
</t>
    <rPh sb="0" eb="2">
      <t>カンイ</t>
    </rPh>
    <rPh sb="2" eb="4">
      <t>スイドウ</t>
    </rPh>
    <rPh sb="4" eb="6">
      <t>キュウスイ</t>
    </rPh>
    <rPh sb="6" eb="8">
      <t>クイキ</t>
    </rPh>
    <rPh sb="14" eb="16">
      <t>テイジュウ</t>
    </rPh>
    <rPh sb="16" eb="18">
      <t>ジンコウ</t>
    </rPh>
    <rPh sb="19" eb="20">
      <t>スク</t>
    </rPh>
    <rPh sb="25" eb="27">
      <t>ショウシ</t>
    </rPh>
    <rPh sb="28" eb="31">
      <t>コウレイカ</t>
    </rPh>
    <rPh sb="38" eb="40">
      <t>ジンコウ</t>
    </rPh>
    <rPh sb="41" eb="43">
      <t>ゾウカ</t>
    </rPh>
    <rPh sb="44" eb="46">
      <t>コンゴ</t>
    </rPh>
    <rPh sb="46" eb="48">
      <t>ミコ</t>
    </rPh>
    <rPh sb="51" eb="53">
      <t>ジョウキョウ</t>
    </rPh>
    <rPh sb="60" eb="61">
      <t>トモナ</t>
    </rPh>
    <rPh sb="63" eb="65">
      <t>カンイ</t>
    </rPh>
    <rPh sb="65" eb="67">
      <t>スイドウ</t>
    </rPh>
    <rPh sb="67" eb="69">
      <t>ジギョウ</t>
    </rPh>
    <rPh sb="70" eb="72">
      <t>キュウスイ</t>
    </rPh>
    <rPh sb="72" eb="74">
      <t>ジンコウ</t>
    </rPh>
    <rPh sb="75" eb="77">
      <t>ゲンショウ</t>
    </rPh>
    <rPh sb="78" eb="80">
      <t>ミコ</t>
    </rPh>
    <rPh sb="83" eb="85">
      <t>ヒトリ</t>
    </rPh>
    <rPh sb="89" eb="91">
      <t>シヨウ</t>
    </rPh>
    <rPh sb="91" eb="93">
      <t>スイリョウ</t>
    </rPh>
    <rPh sb="94" eb="96">
      <t>ゲンショウ</t>
    </rPh>
    <rPh sb="98" eb="100">
      <t>キュウスイ</t>
    </rPh>
    <rPh sb="100" eb="101">
      <t>リョウ</t>
    </rPh>
    <rPh sb="102" eb="104">
      <t>ゲンショウ</t>
    </rPh>
    <rPh sb="105" eb="107">
      <t>ヨソウ</t>
    </rPh>
    <rPh sb="118" eb="120">
      <t>キュウスイ</t>
    </rPh>
    <rPh sb="120" eb="122">
      <t>シュウエキ</t>
    </rPh>
    <rPh sb="123" eb="125">
      <t>ゲンショウ</t>
    </rPh>
    <rPh sb="127" eb="129">
      <t>タイサク</t>
    </rPh>
    <rPh sb="130" eb="132">
      <t>コンゴ</t>
    </rPh>
    <rPh sb="133" eb="135">
      <t>カダイ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</si>
</sst>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0.28000000000000003</c:v>
                </c:pt>
                <c:pt idx="3" formatCode="#,##0.00;&quot;△&quot;#,##0.00;&quot;-&quot;">
                  <c:v>1.35</c:v>
                </c:pt>
                <c:pt idx="4" formatCode="#,##0.00;&quot;△&quot;#,##0.00;&quot;-&quot;">
                  <c:v>0.57999999999999996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39232"/>
        <c:axId val="13505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39232"/>
        <c:axId val="135053696"/>
      </c:lineChart>
      <c:dateAx>
        <c:axId val="13503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053696"/>
        <c:crosses val="autoZero"/>
        <c:auto val="1"/>
        <c:lblOffset val="100"/>
        <c:baseTimeUnit val="years"/>
      </c:dateAx>
      <c:valAx>
        <c:axId val="13505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03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63.42</c:v>
                </c:pt>
                <c:pt idx="1">
                  <c:v>61.56</c:v>
                </c:pt>
                <c:pt idx="2">
                  <c:v>71.09</c:v>
                </c:pt>
                <c:pt idx="3">
                  <c:v>73.33</c:v>
                </c:pt>
                <c:pt idx="4">
                  <c:v>80.38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35168"/>
        <c:axId val="14135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5168"/>
        <c:axId val="141357824"/>
      </c:lineChart>
      <c:dateAx>
        <c:axId val="14133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357824"/>
        <c:crosses val="autoZero"/>
        <c:auto val="1"/>
        <c:lblOffset val="100"/>
        <c:baseTimeUnit val="years"/>
      </c:dateAx>
      <c:valAx>
        <c:axId val="14135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33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76</c:v>
                </c:pt>
                <c:pt idx="1">
                  <c:v>76</c:v>
                </c:pt>
                <c:pt idx="2">
                  <c:v>66.930000000000007</c:v>
                </c:pt>
                <c:pt idx="3">
                  <c:v>65.510000000000005</c:v>
                </c:pt>
                <c:pt idx="4">
                  <c:v>58.24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29824"/>
        <c:axId val="14284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29824"/>
        <c:axId val="142844288"/>
      </c:lineChart>
      <c:dateAx>
        <c:axId val="14282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44288"/>
        <c:crosses val="autoZero"/>
        <c:auto val="1"/>
        <c:lblOffset val="100"/>
        <c:baseTimeUnit val="years"/>
      </c:dateAx>
      <c:valAx>
        <c:axId val="14284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82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59.44</c:v>
                </c:pt>
                <c:pt idx="1">
                  <c:v>59.66</c:v>
                </c:pt>
                <c:pt idx="2">
                  <c:v>59.23</c:v>
                </c:pt>
                <c:pt idx="3">
                  <c:v>56.44</c:v>
                </c:pt>
                <c:pt idx="4">
                  <c:v>57.25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21600"/>
        <c:axId val="13653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21600"/>
        <c:axId val="136536064"/>
      </c:lineChart>
      <c:dateAx>
        <c:axId val="13652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536064"/>
        <c:crosses val="autoZero"/>
        <c:auto val="1"/>
        <c:lblOffset val="100"/>
        <c:baseTimeUnit val="years"/>
      </c:dateAx>
      <c:valAx>
        <c:axId val="136536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52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58080"/>
        <c:axId val="13656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58080"/>
        <c:axId val="136560000"/>
      </c:lineChart>
      <c:dateAx>
        <c:axId val="13655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560000"/>
        <c:crosses val="autoZero"/>
        <c:auto val="1"/>
        <c:lblOffset val="100"/>
        <c:baseTimeUnit val="years"/>
      </c:dateAx>
      <c:valAx>
        <c:axId val="13656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55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79008"/>
        <c:axId val="1379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79008"/>
        <c:axId val="137980928"/>
      </c:lineChart>
      <c:dateAx>
        <c:axId val="1379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980928"/>
        <c:crosses val="autoZero"/>
        <c:auto val="1"/>
        <c:lblOffset val="100"/>
        <c:baseTimeUnit val="years"/>
      </c:dateAx>
      <c:valAx>
        <c:axId val="1379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97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17408"/>
        <c:axId val="14117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17408"/>
        <c:axId val="141173504"/>
      </c:lineChart>
      <c:dateAx>
        <c:axId val="13801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173504"/>
        <c:crosses val="autoZero"/>
        <c:auto val="1"/>
        <c:lblOffset val="100"/>
        <c:baseTimeUnit val="years"/>
      </c:dateAx>
      <c:valAx>
        <c:axId val="14117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01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12288"/>
        <c:axId val="14121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12288"/>
        <c:axId val="141218560"/>
      </c:lineChart>
      <c:dateAx>
        <c:axId val="141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218560"/>
        <c:crosses val="autoZero"/>
        <c:auto val="1"/>
        <c:lblOffset val="100"/>
        <c:baseTimeUnit val="years"/>
      </c:dateAx>
      <c:valAx>
        <c:axId val="14121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3095.12</c:v>
                </c:pt>
                <c:pt idx="1">
                  <c:v>2926.44</c:v>
                </c:pt>
                <c:pt idx="2">
                  <c:v>2718.06</c:v>
                </c:pt>
                <c:pt idx="3">
                  <c:v>2513.29</c:v>
                </c:pt>
                <c:pt idx="4">
                  <c:v>2269.9299999999998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36480"/>
        <c:axId val="14125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6480"/>
        <c:axId val="141255040"/>
      </c:lineChart>
      <c:dateAx>
        <c:axId val="14123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255040"/>
        <c:crosses val="autoZero"/>
        <c:auto val="1"/>
        <c:lblOffset val="100"/>
        <c:baseTimeUnit val="years"/>
      </c:dateAx>
      <c:valAx>
        <c:axId val="14125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23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23.17</c:v>
                </c:pt>
                <c:pt idx="1">
                  <c:v>23.85</c:v>
                </c:pt>
                <c:pt idx="2">
                  <c:v>23.33</c:v>
                </c:pt>
                <c:pt idx="3">
                  <c:v>24.4</c:v>
                </c:pt>
                <c:pt idx="4">
                  <c:v>23.6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89344"/>
        <c:axId val="14129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89344"/>
        <c:axId val="141299712"/>
      </c:lineChart>
      <c:dateAx>
        <c:axId val="14128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299712"/>
        <c:crosses val="autoZero"/>
        <c:auto val="1"/>
        <c:lblOffset val="100"/>
        <c:baseTimeUnit val="years"/>
      </c:dateAx>
      <c:valAx>
        <c:axId val="14129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28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546.80999999999995</c:v>
                </c:pt>
                <c:pt idx="1">
                  <c:v>545.4</c:v>
                </c:pt>
                <c:pt idx="2">
                  <c:v>555.96</c:v>
                </c:pt>
                <c:pt idx="3">
                  <c:v>531.72</c:v>
                </c:pt>
                <c:pt idx="4">
                  <c:v>578.37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06880"/>
        <c:axId val="14132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06880"/>
        <c:axId val="141325440"/>
      </c:lineChart>
      <c:dateAx>
        <c:axId val="14130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325440"/>
        <c:crosses val="autoZero"/>
        <c:auto val="1"/>
        <c:lblOffset val="100"/>
        <c:baseTimeUnit val="years"/>
      </c:dateAx>
      <c:valAx>
        <c:axId val="14132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30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L7" zoomScaleNormal="100" workbookViewId="0">
      <selection activeCell="BB12" sqref="BB1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山梨県　甲斐市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74811</v>
      </c>
      <c r="AJ8" s="55"/>
      <c r="AK8" s="55"/>
      <c r="AL8" s="55"/>
      <c r="AM8" s="55"/>
      <c r="AN8" s="55"/>
      <c r="AO8" s="55"/>
      <c r="AP8" s="56"/>
      <c r="AQ8" s="46">
        <f>データ!R6</f>
        <v>71.95</v>
      </c>
      <c r="AR8" s="46"/>
      <c r="AS8" s="46"/>
      <c r="AT8" s="46"/>
      <c r="AU8" s="46"/>
      <c r="AV8" s="46"/>
      <c r="AW8" s="46"/>
      <c r="AX8" s="46"/>
      <c r="AY8" s="46">
        <f>データ!S6</f>
        <v>1039.76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1.47</v>
      </c>
      <c r="S10" s="46"/>
      <c r="T10" s="46"/>
      <c r="U10" s="46"/>
      <c r="V10" s="46"/>
      <c r="W10" s="46"/>
      <c r="X10" s="46"/>
      <c r="Y10" s="46"/>
      <c r="Z10" s="80">
        <f>データ!P6</f>
        <v>2268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1096</v>
      </c>
      <c r="AJ10" s="80"/>
      <c r="AK10" s="80"/>
      <c r="AL10" s="80"/>
      <c r="AM10" s="80"/>
      <c r="AN10" s="80"/>
      <c r="AO10" s="80"/>
      <c r="AP10" s="80"/>
      <c r="AQ10" s="46">
        <f>データ!U6</f>
        <v>2</v>
      </c>
      <c r="AR10" s="46"/>
      <c r="AS10" s="46"/>
      <c r="AT10" s="46"/>
      <c r="AU10" s="46"/>
      <c r="AV10" s="46"/>
      <c r="AW10" s="46"/>
      <c r="AX10" s="46"/>
      <c r="AY10" s="46">
        <f>データ!V6</f>
        <v>548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9" t="s">
        <v>106</v>
      </c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1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9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1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9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1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9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1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9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1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9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1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9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1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9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1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9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1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9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1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9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1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9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1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9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1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9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1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9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1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9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1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9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1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9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1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89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1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89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1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9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1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9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1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9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1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9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1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9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1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9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1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9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1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9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1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92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4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192104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山梨県　甲斐市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1.47</v>
      </c>
      <c r="P6" s="32">
        <f t="shared" si="3"/>
        <v>2268</v>
      </c>
      <c r="Q6" s="32">
        <f t="shared" si="3"/>
        <v>74811</v>
      </c>
      <c r="R6" s="32">
        <f t="shared" si="3"/>
        <v>71.95</v>
      </c>
      <c r="S6" s="32">
        <f t="shared" si="3"/>
        <v>1039.76</v>
      </c>
      <c r="T6" s="32">
        <f t="shared" si="3"/>
        <v>1096</v>
      </c>
      <c r="U6" s="32">
        <f t="shared" si="3"/>
        <v>2</v>
      </c>
      <c r="V6" s="32">
        <f t="shared" si="3"/>
        <v>548</v>
      </c>
      <c r="W6" s="33">
        <f>IF(W7="",NA(),W7)</f>
        <v>59.44</v>
      </c>
      <c r="X6" s="33">
        <f t="shared" ref="X6:AF6" si="4">IF(X7="",NA(),X7)</f>
        <v>59.66</v>
      </c>
      <c r="Y6" s="33">
        <f t="shared" si="4"/>
        <v>59.23</v>
      </c>
      <c r="Z6" s="33">
        <f t="shared" si="4"/>
        <v>56.44</v>
      </c>
      <c r="AA6" s="33">
        <f t="shared" si="4"/>
        <v>57.25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3095.12</v>
      </c>
      <c r="BE6" s="33">
        <f t="shared" ref="BE6:BM6" si="7">IF(BE7="",NA(),BE7)</f>
        <v>2926.44</v>
      </c>
      <c r="BF6" s="33">
        <f t="shared" si="7"/>
        <v>2718.06</v>
      </c>
      <c r="BG6" s="33">
        <f t="shared" si="7"/>
        <v>2513.29</v>
      </c>
      <c r="BH6" s="33">
        <f t="shared" si="7"/>
        <v>2269.9299999999998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23.17</v>
      </c>
      <c r="BP6" s="33">
        <f t="shared" ref="BP6:BX6" si="8">IF(BP7="",NA(),BP7)</f>
        <v>23.85</v>
      </c>
      <c r="BQ6" s="33">
        <f t="shared" si="8"/>
        <v>23.33</v>
      </c>
      <c r="BR6" s="33">
        <f t="shared" si="8"/>
        <v>24.4</v>
      </c>
      <c r="BS6" s="33">
        <f t="shared" si="8"/>
        <v>23.6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546.80999999999995</v>
      </c>
      <c r="CA6" s="33">
        <f t="shared" ref="CA6:CI6" si="9">IF(CA7="",NA(),CA7)</f>
        <v>545.4</v>
      </c>
      <c r="CB6" s="33">
        <f t="shared" si="9"/>
        <v>555.96</v>
      </c>
      <c r="CC6" s="33">
        <f t="shared" si="9"/>
        <v>531.72</v>
      </c>
      <c r="CD6" s="33">
        <f t="shared" si="9"/>
        <v>578.37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63.42</v>
      </c>
      <c r="CL6" s="33">
        <f t="shared" ref="CL6:CT6" si="10">IF(CL7="",NA(),CL7)</f>
        <v>61.56</v>
      </c>
      <c r="CM6" s="33">
        <f t="shared" si="10"/>
        <v>71.09</v>
      </c>
      <c r="CN6" s="33">
        <f t="shared" si="10"/>
        <v>73.33</v>
      </c>
      <c r="CO6" s="33">
        <f t="shared" si="10"/>
        <v>80.38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76</v>
      </c>
      <c r="CW6" s="33">
        <f t="shared" ref="CW6:DE6" si="11">IF(CW7="",NA(),CW7)</f>
        <v>76</v>
      </c>
      <c r="CX6" s="33">
        <f t="shared" si="11"/>
        <v>66.930000000000007</v>
      </c>
      <c r="CY6" s="33">
        <f t="shared" si="11"/>
        <v>65.510000000000005</v>
      </c>
      <c r="CZ6" s="33">
        <f t="shared" si="11"/>
        <v>58.24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0.28000000000000003</v>
      </c>
      <c r="EF6" s="33">
        <f t="shared" si="14"/>
        <v>1.35</v>
      </c>
      <c r="EG6" s="33">
        <f t="shared" si="14"/>
        <v>0.57999999999999996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192104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1.47</v>
      </c>
      <c r="P7" s="36">
        <v>2268</v>
      </c>
      <c r="Q7" s="36">
        <v>74811</v>
      </c>
      <c r="R7" s="36">
        <v>71.95</v>
      </c>
      <c r="S7" s="36">
        <v>1039.76</v>
      </c>
      <c r="T7" s="36">
        <v>1096</v>
      </c>
      <c r="U7" s="36">
        <v>2</v>
      </c>
      <c r="V7" s="36">
        <v>548</v>
      </c>
      <c r="W7" s="36">
        <v>59.44</v>
      </c>
      <c r="X7" s="36">
        <v>59.66</v>
      </c>
      <c r="Y7" s="36">
        <v>59.23</v>
      </c>
      <c r="Z7" s="36">
        <v>56.44</v>
      </c>
      <c r="AA7" s="36">
        <v>57.25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3095.12</v>
      </c>
      <c r="BE7" s="36">
        <v>2926.44</v>
      </c>
      <c r="BF7" s="36">
        <v>2718.06</v>
      </c>
      <c r="BG7" s="36">
        <v>2513.29</v>
      </c>
      <c r="BH7" s="36">
        <v>2269.9299999999998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23.17</v>
      </c>
      <c r="BP7" s="36">
        <v>23.85</v>
      </c>
      <c r="BQ7" s="36">
        <v>23.33</v>
      </c>
      <c r="BR7" s="36">
        <v>24.4</v>
      </c>
      <c r="BS7" s="36">
        <v>23.6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546.80999999999995</v>
      </c>
      <c r="CA7" s="36">
        <v>545.4</v>
      </c>
      <c r="CB7" s="36">
        <v>555.96</v>
      </c>
      <c r="CC7" s="36">
        <v>531.72</v>
      </c>
      <c r="CD7" s="36">
        <v>578.37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63.42</v>
      </c>
      <c r="CL7" s="36">
        <v>61.56</v>
      </c>
      <c r="CM7" s="36">
        <v>71.09</v>
      </c>
      <c r="CN7" s="36">
        <v>73.33</v>
      </c>
      <c r="CO7" s="36">
        <v>80.38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76</v>
      </c>
      <c r="CW7" s="36">
        <v>76</v>
      </c>
      <c r="CX7" s="36">
        <v>66.930000000000007</v>
      </c>
      <c r="CY7" s="36">
        <v>65.510000000000005</v>
      </c>
      <c r="CZ7" s="36">
        <v>58.24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0.28000000000000003</v>
      </c>
      <c r="EF7" s="36">
        <v>1.35</v>
      </c>
      <c r="EG7" s="36">
        <v>0.57999999999999996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長田明久</cp:lastModifiedBy>
  <cp:lastPrinted>2016-02-04T07:40:31Z</cp:lastPrinted>
  <dcterms:created xsi:type="dcterms:W3CDTF">2016-01-18T05:02:05Z</dcterms:created>
  <dcterms:modified xsi:type="dcterms:W3CDTF">2016-02-04T07:53:54Z</dcterms:modified>
</cp:coreProperties>
</file>